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bookViews>
    <workbookView xWindow="0" yWindow="0" windowWidth="19200" windowHeight="11745" tabRatio="500"/>
  </bookViews>
  <sheets>
    <sheet name="Сводный" sheetId="7" r:id="rId1"/>
    <sheet name="1 Метро + МЦК ЖК" sheetId="9" r:id="rId2"/>
    <sheet name="2 Метро + МЦК Лайтбоксы" sheetId="10" r:id="rId3"/>
    <sheet name="3 Метро ЖК" sheetId="11" r:id="rId4"/>
    <sheet name="4 МЦК ЖК" sheetId="12" r:id="rId5"/>
    <sheet name="5 Метро Лайтбоксы" sheetId="13" r:id="rId6"/>
    <sheet name="Лист1" sheetId="15" state="hidden" r:id="rId7"/>
    <sheet name="6 МЦК Лайтбоксы" sheetId="14" r:id="rId8"/>
  </sheets>
  <definedNames>
    <definedName name="_xlnm._FilterDatabase" localSheetId="1" hidden="1">'1 Метро + МЦК ЖК'!$A$14:$E$64</definedName>
    <definedName name="_xlnm._FilterDatabase" localSheetId="2" hidden="1">'2 Метро + МЦК Лайтбоксы'!$A$15:$E$70</definedName>
    <definedName name="_xlnm._FilterDatabase" localSheetId="3" hidden="1">'3 Метро ЖК'!$A$14:$E$44</definedName>
    <definedName name="_xlnm._FilterDatabase" localSheetId="4" hidden="1">'4 МЦК ЖК'!$A$13:$E$34</definedName>
    <definedName name="_xlnm._FilterDatabase" localSheetId="5" hidden="1">'5 Метро Лайтбоксы'!$A$11:$E$50</definedName>
    <definedName name="_xlnm._FilterDatabase" localSheetId="7" hidden="1">'6 МЦК Лайтбоксы'!$A$13:$E$30</definedName>
    <definedName name="_xlnm._FilterDatabase" localSheetId="0" hidden="1">Сводный!$A$13:$F$13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4" l="1"/>
  <c r="F10" i="14"/>
  <c r="E30" i="14"/>
  <c r="F50" i="13"/>
  <c r="F8" i="13"/>
  <c r="E50" i="13"/>
  <c r="F34" i="12"/>
  <c r="F10" i="12"/>
  <c r="E34" i="12"/>
  <c r="F44" i="11"/>
  <c r="F11" i="11"/>
  <c r="E44" i="11"/>
  <c r="F70" i="10"/>
  <c r="F12" i="10"/>
  <c r="E70" i="10"/>
  <c r="F64" i="9"/>
  <c r="F11" i="9"/>
  <c r="E64" i="9"/>
  <c r="G83" i="7"/>
  <c r="F83" i="7"/>
  <c r="E83" i="7"/>
</calcChain>
</file>

<file path=xl/sharedStrings.xml><?xml version="1.0" encoding="utf-8"?>
<sst xmlns="http://schemas.openxmlformats.org/spreadsheetml/2006/main" count="948" uniqueCount="103">
  <si>
    <t>южный</t>
  </si>
  <si>
    <t xml:space="preserve">северный </t>
  </si>
  <si>
    <t>подуличный</t>
  </si>
  <si>
    <t>северный</t>
  </si>
  <si>
    <t>южная</t>
  </si>
  <si>
    <t>южный 2</t>
  </si>
  <si>
    <t>подуличный2</t>
  </si>
  <si>
    <t>подуличный3</t>
  </si>
  <si>
    <t>подуличный4</t>
  </si>
  <si>
    <t>южный 3</t>
  </si>
  <si>
    <t>северный 2</t>
  </si>
  <si>
    <t>южная1</t>
  </si>
  <si>
    <t>южная2</t>
  </si>
  <si>
    <t>западный</t>
  </si>
  <si>
    <t>восточный</t>
  </si>
  <si>
    <t>северный дальний</t>
  </si>
  <si>
    <t>северный ближний</t>
  </si>
  <si>
    <t>Локация</t>
  </si>
  <si>
    <t>Станция</t>
  </si>
  <si>
    <t>ЖК</t>
  </si>
  <si>
    <t>Итого</t>
  </si>
  <si>
    <t xml:space="preserve">Митино    </t>
  </si>
  <si>
    <t>Юго-западная</t>
  </si>
  <si>
    <t xml:space="preserve">Строгино </t>
  </si>
  <si>
    <t>Пражская</t>
  </si>
  <si>
    <t>Трубная</t>
  </si>
  <si>
    <t>Марксистская</t>
  </si>
  <si>
    <t>Дубровка</t>
  </si>
  <si>
    <t>Римская</t>
  </si>
  <si>
    <t>Коньково</t>
  </si>
  <si>
    <t>Южная</t>
  </si>
  <si>
    <t>Марьина роща</t>
  </si>
  <si>
    <t>Борисово</t>
  </si>
  <si>
    <t>Зябликово</t>
  </si>
  <si>
    <t>Домодедовская</t>
  </si>
  <si>
    <t>Варшавская</t>
  </si>
  <si>
    <t>Жулебино</t>
  </si>
  <si>
    <t>Каховская</t>
  </si>
  <si>
    <t>Кожуховская</t>
  </si>
  <si>
    <t>Лермонтовский пр-т</t>
  </si>
  <si>
    <t>Шипиловская</t>
  </si>
  <si>
    <t>Маяковская</t>
  </si>
  <si>
    <t>Савеловская</t>
  </si>
  <si>
    <t>Первомайская</t>
  </si>
  <si>
    <t>южнный</t>
  </si>
  <si>
    <t>северный 1</t>
  </si>
  <si>
    <t>Ясенево</t>
  </si>
  <si>
    <t>Китай - город ТКЛ</t>
  </si>
  <si>
    <t>Деловой Центр</t>
  </si>
  <si>
    <t>Конкорс</t>
  </si>
  <si>
    <t>Подуличный переход</t>
  </si>
  <si>
    <t>Входная группа в метро</t>
  </si>
  <si>
    <t>Конкорс 2-й этаж</t>
  </si>
  <si>
    <t>Конкорс 1-й этаж</t>
  </si>
  <si>
    <t>Входная группа</t>
  </si>
  <si>
    <t>Переход в метро</t>
  </si>
  <si>
    <t>ЗИЛ</t>
  </si>
  <si>
    <t>Автозаводская</t>
  </si>
  <si>
    <t>Угрешская</t>
  </si>
  <si>
    <t>Андроновка</t>
  </si>
  <si>
    <t>Соколиная гора</t>
  </si>
  <si>
    <t>Локомотив</t>
  </si>
  <si>
    <t>Бульвар Рокосовского</t>
  </si>
  <si>
    <t>Владыкино</t>
  </si>
  <si>
    <t>Окружная</t>
  </si>
  <si>
    <t>Лихоборы</t>
  </si>
  <si>
    <t>Балтийская</t>
  </si>
  <si>
    <t>Стрешнево</t>
  </si>
  <si>
    <t>Зорге</t>
  </si>
  <si>
    <t>Шелепиха</t>
  </si>
  <si>
    <t>Панфиловская</t>
  </si>
  <si>
    <t>Метро/МЦК</t>
  </si>
  <si>
    <t xml:space="preserve">Метро  </t>
  </si>
  <si>
    <t>МЦК</t>
  </si>
  <si>
    <t>Метро</t>
  </si>
  <si>
    <t>48 ЛБ и 29 ЖК</t>
  </si>
  <si>
    <t>17 ЛБ и 20 ЖК</t>
  </si>
  <si>
    <t xml:space="preserve">Метро </t>
  </si>
  <si>
    <t>Лайтбокс</t>
  </si>
  <si>
    <t>Пассажиропоток в месяц</t>
  </si>
  <si>
    <t>Измайлово</t>
  </si>
  <si>
    <t>Коптево</t>
  </si>
  <si>
    <t>Пакет "Метро + МЦК ЖК"</t>
  </si>
  <si>
    <t>29 ЖК</t>
  </si>
  <si>
    <t>20 ЖК</t>
  </si>
  <si>
    <t xml:space="preserve">Совокупный пассажиропоток в месяц </t>
  </si>
  <si>
    <t>48 ЛБ</t>
  </si>
  <si>
    <t xml:space="preserve">17 ЛБ </t>
  </si>
  <si>
    <t>Пакет "Метро + МЦК Лайтбоксы"</t>
  </si>
  <si>
    <t>Пакет "Метро ЖК"</t>
  </si>
  <si>
    <t>Пакет "МЦК ЖК"</t>
  </si>
  <si>
    <t>Пакет "Метро Лайтбоксы"</t>
  </si>
  <si>
    <t>* Финальная адресная программа лайтбоксов предоставляется по запросу, исходя из занятости поверхностей на интересующий период размещения. Стоимость пакета пересчитывается пропорционально.</t>
  </si>
  <si>
    <t>Количество станций</t>
  </si>
  <si>
    <t>* Стоимость за один 5-секундный выход в блоке. Блок - 60 сек. Не менее 1200 выходов в сутки.</t>
  </si>
  <si>
    <t>Пакет "МЦК Лайтбоксы"</t>
  </si>
  <si>
    <t xml:space="preserve">Сходненская </t>
  </si>
  <si>
    <t>Стоимость пакета с НДС</t>
  </si>
  <si>
    <t>РЕКЛАМА НА ЛАЙТБОКСАХ И ЖК ВЕНДИНГОВЫХ АППАРАТОВ В МЕТРО В МОСКВЕ 2018</t>
  </si>
  <si>
    <t>БРЭНД МЕДИА</t>
  </si>
  <si>
    <t>Рекламное агентство полного цикла</t>
  </si>
  <si>
    <t>www.brand-metro.ru</t>
  </si>
  <si>
    <t>(495) 7408558 (многоканальный)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</si>
</sst>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₽&quot;_-;\-* #,##0\ &quot;₽&quot;_-;_-* &quot;-&quot;\ &quot;₽&quot;_-;_-@_-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theme="9" tint="-0.499984740745262"/>
      <name val="Calibri"/>
      <family val="2"/>
      <charset val="204"/>
      <scheme val="minor"/>
    </font>
    <font>
      <b/>
      <sz val="12"/>
      <color theme="9" tint="-0.499984740745262"/>
      <name val="Calibri"/>
      <family val="2"/>
      <charset val="204"/>
    </font>
    <font>
      <b/>
      <sz val="14"/>
      <color theme="9" tint="-0.499984740745262"/>
      <name val="Calibri"/>
      <family val="2"/>
      <charset val="204"/>
    </font>
    <font>
      <sz val="14"/>
      <name val="Calibri"/>
      <family val="2"/>
    </font>
    <font>
      <sz val="20"/>
      <name val="Calibri"/>
      <family val="2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0" borderId="0" xfId="0" applyFont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wrapText="1"/>
    </xf>
    <xf numFmtId="0" fontId="6" fillId="4" borderId="5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2" fillId="0" borderId="0" xfId="0" applyNumberFormat="1" applyFont="1"/>
    <xf numFmtId="3" fontId="4" fillId="3" borderId="1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5" borderId="1" xfId="1" applyNumberFormat="1" applyFont="1" applyFill="1" applyBorder="1" applyAlignment="1">
      <alignment horizontal="center"/>
    </xf>
    <xf numFmtId="3" fontId="3" fillId="5" borderId="2" xfId="1" applyNumberFormat="1" applyFont="1" applyFill="1" applyBorder="1" applyAlignment="1">
      <alignment horizontal="center"/>
    </xf>
    <xf numFmtId="3" fontId="6" fillId="4" borderId="5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9" fillId="0" borderId="0" xfId="1" applyFont="1" applyBorder="1" applyAlignment="1">
      <alignment horizontal="center"/>
    </xf>
    <xf numFmtId="3" fontId="10" fillId="0" borderId="0" xfId="0" applyNumberFormat="1" applyFont="1"/>
    <xf numFmtId="42" fontId="11" fillId="0" borderId="0" xfId="0" applyNumberFormat="1" applyFont="1"/>
    <xf numFmtId="0" fontId="8" fillId="0" borderId="0" xfId="0" applyFont="1"/>
    <xf numFmtId="0" fontId="5" fillId="0" borderId="0" xfId="1" applyFont="1" applyBorder="1" applyAlignment="1">
      <alignment horizontal="center"/>
    </xf>
    <xf numFmtId="3" fontId="1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3" fontId="13" fillId="0" borderId="0" xfId="0" applyNumberFormat="1" applyFont="1"/>
    <xf numFmtId="3" fontId="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5" fillId="0" borderId="0" xfId="2" applyNumberFormat="1" applyFont="1" applyAlignment="1">
      <alignment horizontal="righ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314027</xdr:colOff>
      <xdr:row>6</xdr:row>
      <xdr:rowOff>185577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2380952" cy="12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309265</xdr:colOff>
      <xdr:row>7</xdr:row>
      <xdr:rowOff>56990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2376190" cy="131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309265</xdr:colOff>
      <xdr:row>7</xdr:row>
      <xdr:rowOff>66515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0"/>
          <a:ext cx="2376190" cy="131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252115</xdr:colOff>
      <xdr:row>7</xdr:row>
      <xdr:rowOff>37940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6675"/>
          <a:ext cx="2376190" cy="131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1</xdr:col>
      <xdr:colOff>242590</xdr:colOff>
      <xdr:row>6</xdr:row>
      <xdr:rowOff>233202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0"/>
          <a:ext cx="2376190" cy="131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</xdr:colOff>
      <xdr:row>0</xdr:row>
      <xdr:rowOff>47625</xdr:rowOff>
    </xdr:from>
    <xdr:to>
      <xdr:col>1</xdr:col>
      <xdr:colOff>285452</xdr:colOff>
      <xdr:row>6</xdr:row>
      <xdr:rowOff>42702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" y="47625"/>
          <a:ext cx="2371428" cy="1352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261640</xdr:colOff>
      <xdr:row>6</xdr:row>
      <xdr:rowOff>204627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6675"/>
          <a:ext cx="2376190" cy="131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and-metro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rand-metro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rand-metro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rand-metro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rand-metro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rand-metro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rand-met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83"/>
  <sheetViews>
    <sheetView tabSelected="1" zoomScale="80" zoomScaleNormal="80" workbookViewId="0">
      <pane ySplit="13" topLeftCell="A14" activePane="bottomLeft" state="frozen"/>
      <selection pane="bottomLeft" activeCell="F28" sqref="F28"/>
    </sheetView>
  </sheetViews>
  <sheetFormatPr defaultColWidth="11" defaultRowHeight="12.75" x14ac:dyDescent="0.2"/>
  <cols>
    <col min="1" max="1" width="28.5" style="1" customWidth="1"/>
    <col min="2" max="2" width="28.5" style="7" customWidth="1"/>
    <col min="3" max="4" width="24.375" style="1" customWidth="1"/>
    <col min="5" max="6" width="24.375" style="2" customWidth="1"/>
    <col min="7" max="7" width="27" style="19" customWidth="1"/>
    <col min="8" max="16384" width="11" style="1"/>
  </cols>
  <sheetData>
    <row r="4" spans="1:7" ht="18.75" x14ac:dyDescent="0.3">
      <c r="G4" s="37" t="s">
        <v>99</v>
      </c>
    </row>
    <row r="5" spans="1:7" ht="18.75" x14ac:dyDescent="0.3">
      <c r="G5" s="37" t="s">
        <v>100</v>
      </c>
    </row>
    <row r="6" spans="1:7" ht="18.75" x14ac:dyDescent="0.3">
      <c r="G6" s="38" t="s">
        <v>101</v>
      </c>
    </row>
    <row r="7" spans="1:7" ht="18.75" x14ac:dyDescent="0.3">
      <c r="G7" s="37" t="s">
        <v>102</v>
      </c>
    </row>
    <row r="9" spans="1:7" s="32" customFormat="1" ht="26.25" x14ac:dyDescent="0.4">
      <c r="A9" s="32" t="s">
        <v>98</v>
      </c>
      <c r="B9" s="33"/>
      <c r="E9" s="34"/>
      <c r="F9" s="34"/>
      <c r="G9" s="35"/>
    </row>
    <row r="10" spans="1:7" ht="15.75" x14ac:dyDescent="0.25">
      <c r="A10" s="30"/>
      <c r="B10" s="30"/>
      <c r="C10" s="30"/>
      <c r="D10" s="30"/>
      <c r="E10" s="30"/>
      <c r="F10" s="30"/>
    </row>
    <row r="11" spans="1:7" ht="15.75" x14ac:dyDescent="0.25">
      <c r="A11" s="10" t="s">
        <v>77</v>
      </c>
      <c r="B11" s="10" t="s">
        <v>75</v>
      </c>
      <c r="C11" s="10"/>
      <c r="D11" s="10"/>
      <c r="E11" s="10"/>
      <c r="F11" s="10"/>
    </row>
    <row r="12" spans="1:7" ht="15.75" x14ac:dyDescent="0.25">
      <c r="A12" s="10" t="s">
        <v>73</v>
      </c>
      <c r="B12" s="10" t="s">
        <v>76</v>
      </c>
      <c r="C12" s="10"/>
      <c r="D12" s="10"/>
      <c r="E12" s="10"/>
      <c r="F12" s="10"/>
    </row>
    <row r="13" spans="1:7" s="3" customFormat="1" ht="15.75" x14ac:dyDescent="0.25">
      <c r="A13" s="8" t="s">
        <v>93</v>
      </c>
      <c r="B13" s="8" t="s">
        <v>18</v>
      </c>
      <c r="C13" s="8" t="s">
        <v>17</v>
      </c>
      <c r="D13" s="8" t="s">
        <v>71</v>
      </c>
      <c r="E13" s="8" t="s">
        <v>78</v>
      </c>
      <c r="F13" s="8" t="s">
        <v>19</v>
      </c>
      <c r="G13" s="20" t="s">
        <v>79</v>
      </c>
    </row>
    <row r="14" spans="1:7" s="4" customFormat="1" ht="15.75" x14ac:dyDescent="0.25">
      <c r="A14" s="9">
        <v>1</v>
      </c>
      <c r="B14" s="9" t="s">
        <v>21</v>
      </c>
      <c r="C14" s="9" t="s">
        <v>1</v>
      </c>
      <c r="D14" s="9" t="s">
        <v>72</v>
      </c>
      <c r="E14" s="9">
        <v>2</v>
      </c>
      <c r="F14" s="9">
        <v>0</v>
      </c>
      <c r="G14" s="21">
        <v>184510</v>
      </c>
    </row>
    <row r="15" spans="1:7" s="5" customFormat="1" ht="15.75" x14ac:dyDescent="0.25">
      <c r="A15" s="9">
        <v>2</v>
      </c>
      <c r="B15" s="9" t="s">
        <v>21</v>
      </c>
      <c r="C15" s="9" t="s">
        <v>0</v>
      </c>
      <c r="D15" s="9" t="s">
        <v>72</v>
      </c>
      <c r="E15" s="9">
        <v>1</v>
      </c>
      <c r="F15" s="9">
        <v>1</v>
      </c>
      <c r="G15" s="21">
        <v>652391</v>
      </c>
    </row>
    <row r="16" spans="1:7" s="4" customFormat="1" ht="15.75" x14ac:dyDescent="0.25">
      <c r="A16" s="9">
        <v>3</v>
      </c>
      <c r="B16" s="9" t="s">
        <v>23</v>
      </c>
      <c r="C16" s="9" t="s">
        <v>1</v>
      </c>
      <c r="D16" s="9" t="s">
        <v>72</v>
      </c>
      <c r="E16" s="9">
        <v>1</v>
      </c>
      <c r="F16" s="9">
        <v>1</v>
      </c>
      <c r="G16" s="21">
        <v>545149</v>
      </c>
    </row>
    <row r="17" spans="1:7" s="4" customFormat="1" ht="15.75" x14ac:dyDescent="0.25">
      <c r="A17" s="9">
        <v>4</v>
      </c>
      <c r="B17" s="9" t="s">
        <v>23</v>
      </c>
      <c r="C17" s="9" t="s">
        <v>0</v>
      </c>
      <c r="D17" s="9" t="s">
        <v>72</v>
      </c>
      <c r="E17" s="9">
        <v>2</v>
      </c>
      <c r="F17" s="9">
        <v>0</v>
      </c>
      <c r="G17" s="21">
        <v>350932</v>
      </c>
    </row>
    <row r="18" spans="1:7" s="5" customFormat="1" ht="15.75" x14ac:dyDescent="0.25">
      <c r="A18" s="9">
        <v>5</v>
      </c>
      <c r="B18" s="9" t="s">
        <v>22</v>
      </c>
      <c r="C18" s="9" t="s">
        <v>3</v>
      </c>
      <c r="D18" s="9" t="s">
        <v>72</v>
      </c>
      <c r="E18" s="9">
        <v>0</v>
      </c>
      <c r="F18" s="9">
        <v>1</v>
      </c>
      <c r="G18" s="21">
        <v>818931</v>
      </c>
    </row>
    <row r="19" spans="1:7" s="5" customFormat="1" ht="15.75" x14ac:dyDescent="0.25">
      <c r="A19" s="9">
        <v>6</v>
      </c>
      <c r="B19" s="9" t="s">
        <v>24</v>
      </c>
      <c r="C19" s="9" t="s">
        <v>3</v>
      </c>
      <c r="D19" s="9" t="s">
        <v>72</v>
      </c>
      <c r="E19" s="9">
        <v>1</v>
      </c>
      <c r="F19" s="9">
        <v>0</v>
      </c>
      <c r="G19" s="21">
        <v>332346</v>
      </c>
    </row>
    <row r="20" spans="1:7" s="5" customFormat="1" ht="15.75" x14ac:dyDescent="0.25">
      <c r="A20" s="9">
        <v>7</v>
      </c>
      <c r="B20" s="9" t="s">
        <v>24</v>
      </c>
      <c r="C20" s="9" t="s">
        <v>10</v>
      </c>
      <c r="D20" s="9" t="s">
        <v>72</v>
      </c>
      <c r="E20" s="9">
        <v>1</v>
      </c>
      <c r="F20" s="9">
        <v>0</v>
      </c>
      <c r="G20" s="21">
        <v>332346</v>
      </c>
    </row>
    <row r="21" spans="1:7" s="5" customFormat="1" ht="15.75" x14ac:dyDescent="0.25">
      <c r="A21" s="9">
        <v>8</v>
      </c>
      <c r="B21" s="9" t="s">
        <v>24</v>
      </c>
      <c r="C21" s="9" t="s">
        <v>0</v>
      </c>
      <c r="D21" s="9" t="s">
        <v>72</v>
      </c>
      <c r="E21" s="9">
        <v>2</v>
      </c>
      <c r="F21" s="9">
        <v>0</v>
      </c>
      <c r="G21" s="21">
        <v>1279910</v>
      </c>
    </row>
    <row r="22" spans="1:7" s="5" customFormat="1" ht="15.75" x14ac:dyDescent="0.25">
      <c r="A22" s="9">
        <v>9</v>
      </c>
      <c r="B22" s="9" t="s">
        <v>24</v>
      </c>
      <c r="C22" s="9" t="s">
        <v>5</v>
      </c>
      <c r="D22" s="9" t="s">
        <v>72</v>
      </c>
      <c r="E22" s="9">
        <v>0</v>
      </c>
      <c r="F22" s="9">
        <v>1</v>
      </c>
      <c r="G22" s="21">
        <v>1279910</v>
      </c>
    </row>
    <row r="23" spans="1:7" s="5" customFormat="1" ht="15.75" x14ac:dyDescent="0.25">
      <c r="A23" s="9">
        <v>10</v>
      </c>
      <c r="B23" s="9" t="s">
        <v>25</v>
      </c>
      <c r="C23" s="9" t="s">
        <v>2</v>
      </c>
      <c r="D23" s="9" t="s">
        <v>72</v>
      </c>
      <c r="E23" s="9">
        <v>0</v>
      </c>
      <c r="F23" s="9">
        <v>1</v>
      </c>
      <c r="G23" s="21">
        <v>465616</v>
      </c>
    </row>
    <row r="24" spans="1:7" s="5" customFormat="1" ht="15.75" x14ac:dyDescent="0.25">
      <c r="A24" s="9">
        <v>11</v>
      </c>
      <c r="B24" s="9" t="s">
        <v>26</v>
      </c>
      <c r="C24" s="9" t="s">
        <v>2</v>
      </c>
      <c r="D24" s="9" t="s">
        <v>72</v>
      </c>
      <c r="E24" s="9">
        <v>1</v>
      </c>
      <c r="F24" s="9">
        <v>1</v>
      </c>
      <c r="G24" s="21">
        <v>860445</v>
      </c>
    </row>
    <row r="25" spans="1:7" s="5" customFormat="1" ht="15.75" x14ac:dyDescent="0.25">
      <c r="A25" s="9">
        <v>12</v>
      </c>
      <c r="B25" s="9" t="s">
        <v>27</v>
      </c>
      <c r="C25" s="9" t="s">
        <v>2</v>
      </c>
      <c r="D25" s="9" t="s">
        <v>72</v>
      </c>
      <c r="E25" s="9">
        <v>1</v>
      </c>
      <c r="F25" s="9">
        <v>1</v>
      </c>
      <c r="G25" s="21">
        <v>643071</v>
      </c>
    </row>
    <row r="26" spans="1:7" s="5" customFormat="1" ht="15.75" x14ac:dyDescent="0.25">
      <c r="A26" s="9">
        <v>13</v>
      </c>
      <c r="B26" s="9" t="s">
        <v>27</v>
      </c>
      <c r="C26" s="9" t="s">
        <v>6</v>
      </c>
      <c r="D26" s="9" t="s">
        <v>72</v>
      </c>
      <c r="E26" s="9">
        <v>1</v>
      </c>
      <c r="F26" s="9">
        <v>0</v>
      </c>
      <c r="G26" s="21">
        <v>643071</v>
      </c>
    </row>
    <row r="27" spans="1:7" s="6" customFormat="1" ht="15.75" x14ac:dyDescent="0.25">
      <c r="A27" s="9">
        <v>14</v>
      </c>
      <c r="B27" s="9" t="s">
        <v>27</v>
      </c>
      <c r="C27" s="9" t="s">
        <v>7</v>
      </c>
      <c r="D27" s="9" t="s">
        <v>72</v>
      </c>
      <c r="E27" s="9">
        <v>1</v>
      </c>
      <c r="F27" s="9">
        <v>1</v>
      </c>
      <c r="G27" s="21">
        <v>643071</v>
      </c>
    </row>
    <row r="28" spans="1:7" s="5" customFormat="1" ht="15.75" x14ac:dyDescent="0.25">
      <c r="A28" s="9">
        <v>15</v>
      </c>
      <c r="B28" s="9" t="s">
        <v>27</v>
      </c>
      <c r="C28" s="9" t="s">
        <v>8</v>
      </c>
      <c r="D28" s="9" t="s">
        <v>72</v>
      </c>
      <c r="E28" s="9">
        <v>1</v>
      </c>
      <c r="F28" s="9">
        <v>0</v>
      </c>
      <c r="G28" s="21">
        <v>643071</v>
      </c>
    </row>
    <row r="29" spans="1:7" s="5" customFormat="1" ht="15.75" x14ac:dyDescent="0.25">
      <c r="A29" s="9">
        <v>16</v>
      </c>
      <c r="B29" s="9" t="s">
        <v>28</v>
      </c>
      <c r="C29" s="9" t="s">
        <v>2</v>
      </c>
      <c r="D29" s="9" t="s">
        <v>72</v>
      </c>
      <c r="E29" s="9">
        <v>1</v>
      </c>
      <c r="F29" s="9">
        <v>1</v>
      </c>
      <c r="G29" s="21">
        <v>728962</v>
      </c>
    </row>
    <row r="30" spans="1:7" s="5" customFormat="1" ht="15.75" x14ac:dyDescent="0.25">
      <c r="A30" s="9">
        <v>17</v>
      </c>
      <c r="B30" s="9" t="s">
        <v>29</v>
      </c>
      <c r="C30" s="9" t="s">
        <v>1</v>
      </c>
      <c r="D30" s="9" t="s">
        <v>72</v>
      </c>
      <c r="E30" s="9">
        <v>1</v>
      </c>
      <c r="F30" s="9">
        <v>1</v>
      </c>
      <c r="G30" s="21">
        <v>524826</v>
      </c>
    </row>
    <row r="31" spans="1:7" s="5" customFormat="1" ht="15.75" x14ac:dyDescent="0.25">
      <c r="A31" s="9">
        <v>18</v>
      </c>
      <c r="B31" s="9" t="s">
        <v>29</v>
      </c>
      <c r="C31" s="9" t="s">
        <v>0</v>
      </c>
      <c r="D31" s="9" t="s">
        <v>72</v>
      </c>
      <c r="E31" s="9">
        <v>1</v>
      </c>
      <c r="F31" s="9">
        <v>0</v>
      </c>
      <c r="G31" s="21">
        <v>403416</v>
      </c>
    </row>
    <row r="32" spans="1:7" s="5" customFormat="1" ht="15.75" x14ac:dyDescent="0.25">
      <c r="A32" s="9">
        <v>19</v>
      </c>
      <c r="B32" s="9" t="s">
        <v>29</v>
      </c>
      <c r="C32" s="9" t="s">
        <v>5</v>
      </c>
      <c r="D32" s="9" t="s">
        <v>72</v>
      </c>
      <c r="E32" s="9">
        <v>1</v>
      </c>
      <c r="F32" s="9">
        <v>0</v>
      </c>
      <c r="G32" s="21">
        <v>403416</v>
      </c>
    </row>
    <row r="33" spans="1:7" s="5" customFormat="1" ht="15.75" x14ac:dyDescent="0.25">
      <c r="A33" s="9">
        <v>20</v>
      </c>
      <c r="B33" s="9" t="s">
        <v>30</v>
      </c>
      <c r="C33" s="9" t="s">
        <v>3</v>
      </c>
      <c r="D33" s="9" t="s">
        <v>72</v>
      </c>
      <c r="E33" s="9">
        <v>0</v>
      </c>
      <c r="F33" s="9">
        <v>1</v>
      </c>
      <c r="G33" s="21">
        <v>452727</v>
      </c>
    </row>
    <row r="34" spans="1:7" s="5" customFormat="1" ht="15.75" x14ac:dyDescent="0.25">
      <c r="A34" s="9">
        <v>21</v>
      </c>
      <c r="B34" s="9" t="s">
        <v>31</v>
      </c>
      <c r="C34" s="9" t="s">
        <v>0</v>
      </c>
      <c r="D34" s="9" t="s">
        <v>72</v>
      </c>
      <c r="E34" s="9">
        <v>2</v>
      </c>
      <c r="F34" s="9">
        <v>0</v>
      </c>
      <c r="G34" s="21">
        <v>480614</v>
      </c>
    </row>
    <row r="35" spans="1:7" s="5" customFormat="1" ht="15.75" x14ac:dyDescent="0.25">
      <c r="A35" s="9">
        <v>22</v>
      </c>
      <c r="B35" s="9" t="s">
        <v>31</v>
      </c>
      <c r="C35" s="9" t="s">
        <v>9</v>
      </c>
      <c r="D35" s="9" t="s">
        <v>72</v>
      </c>
      <c r="E35" s="9">
        <v>1</v>
      </c>
      <c r="F35" s="9">
        <v>1</v>
      </c>
      <c r="G35" s="21">
        <v>480614</v>
      </c>
    </row>
    <row r="36" spans="1:7" s="5" customFormat="1" ht="15.75" x14ac:dyDescent="0.25">
      <c r="A36" s="9">
        <v>23</v>
      </c>
      <c r="B36" s="9" t="s">
        <v>32</v>
      </c>
      <c r="C36" s="9" t="s">
        <v>3</v>
      </c>
      <c r="D36" s="9" t="s">
        <v>72</v>
      </c>
      <c r="E36" s="9">
        <v>1</v>
      </c>
      <c r="F36" s="9">
        <v>0</v>
      </c>
      <c r="G36" s="21">
        <v>178247</v>
      </c>
    </row>
    <row r="37" spans="1:7" s="5" customFormat="1" ht="15.75" x14ac:dyDescent="0.25">
      <c r="A37" s="9">
        <v>24</v>
      </c>
      <c r="B37" s="9" t="s">
        <v>33</v>
      </c>
      <c r="C37" s="9" t="s">
        <v>3</v>
      </c>
      <c r="D37" s="9" t="s">
        <v>72</v>
      </c>
      <c r="E37" s="9">
        <v>1</v>
      </c>
      <c r="F37" s="9">
        <v>1</v>
      </c>
      <c r="G37" s="21">
        <v>243028</v>
      </c>
    </row>
    <row r="38" spans="1:7" s="5" customFormat="1" ht="15.75" x14ac:dyDescent="0.25">
      <c r="A38" s="9">
        <v>25</v>
      </c>
      <c r="B38" s="9" t="s">
        <v>34</v>
      </c>
      <c r="C38" s="9" t="s">
        <v>0</v>
      </c>
      <c r="D38" s="9" t="s">
        <v>72</v>
      </c>
      <c r="E38" s="9">
        <v>0</v>
      </c>
      <c r="F38" s="9">
        <v>1</v>
      </c>
      <c r="G38" s="21">
        <v>1182149</v>
      </c>
    </row>
    <row r="39" spans="1:7" s="5" customFormat="1" ht="15.75" x14ac:dyDescent="0.25">
      <c r="A39" s="9">
        <v>26</v>
      </c>
      <c r="B39" s="9" t="s">
        <v>34</v>
      </c>
      <c r="C39" s="9" t="s">
        <v>15</v>
      </c>
      <c r="D39" s="9" t="s">
        <v>72</v>
      </c>
      <c r="E39" s="9">
        <v>2</v>
      </c>
      <c r="F39" s="9">
        <v>0</v>
      </c>
      <c r="G39" s="21">
        <v>960945</v>
      </c>
    </row>
    <row r="40" spans="1:7" s="5" customFormat="1" ht="15.75" x14ac:dyDescent="0.25">
      <c r="A40" s="9">
        <v>27</v>
      </c>
      <c r="B40" s="9" t="s">
        <v>34</v>
      </c>
      <c r="C40" s="9" t="s">
        <v>16</v>
      </c>
      <c r="D40" s="9" t="s">
        <v>72</v>
      </c>
      <c r="E40" s="9">
        <v>1</v>
      </c>
      <c r="F40" s="9">
        <v>1</v>
      </c>
      <c r="G40" s="21">
        <v>960945</v>
      </c>
    </row>
    <row r="41" spans="1:7" s="5" customFormat="1" ht="15.75" x14ac:dyDescent="0.25">
      <c r="A41" s="9">
        <v>28</v>
      </c>
      <c r="B41" s="9" t="s">
        <v>35</v>
      </c>
      <c r="C41" s="9" t="s">
        <v>13</v>
      </c>
      <c r="D41" s="9" t="s">
        <v>72</v>
      </c>
      <c r="E41" s="9">
        <v>1</v>
      </c>
      <c r="F41" s="9">
        <v>1</v>
      </c>
      <c r="G41" s="21">
        <v>438117</v>
      </c>
    </row>
    <row r="42" spans="1:7" s="5" customFormat="1" ht="15.75" x14ac:dyDescent="0.25">
      <c r="A42" s="9">
        <v>29</v>
      </c>
      <c r="B42" s="9" t="s">
        <v>36</v>
      </c>
      <c r="C42" s="9" t="s">
        <v>4</v>
      </c>
      <c r="D42" s="9" t="s">
        <v>72</v>
      </c>
      <c r="E42" s="9">
        <v>0</v>
      </c>
      <c r="F42" s="9">
        <v>1</v>
      </c>
      <c r="G42" s="21">
        <v>338817</v>
      </c>
    </row>
    <row r="43" spans="1:7" s="5" customFormat="1" ht="15.75" x14ac:dyDescent="0.25">
      <c r="A43" s="9">
        <v>30</v>
      </c>
      <c r="B43" s="9" t="s">
        <v>36</v>
      </c>
      <c r="C43" s="9" t="s">
        <v>11</v>
      </c>
      <c r="D43" s="9" t="s">
        <v>72</v>
      </c>
      <c r="E43" s="9">
        <v>2</v>
      </c>
      <c r="F43" s="9">
        <v>0</v>
      </c>
      <c r="G43" s="21">
        <v>338817</v>
      </c>
    </row>
    <row r="44" spans="1:7" s="5" customFormat="1" ht="15.75" x14ac:dyDescent="0.25">
      <c r="A44" s="9">
        <v>31</v>
      </c>
      <c r="B44" s="9" t="s">
        <v>36</v>
      </c>
      <c r="C44" s="9" t="s">
        <v>12</v>
      </c>
      <c r="D44" s="9" t="s">
        <v>72</v>
      </c>
      <c r="E44" s="9">
        <v>2</v>
      </c>
      <c r="F44" s="9">
        <v>0</v>
      </c>
      <c r="G44" s="21">
        <v>338817</v>
      </c>
    </row>
    <row r="45" spans="1:7" s="5" customFormat="1" ht="15.75" x14ac:dyDescent="0.25">
      <c r="A45" s="9">
        <v>32</v>
      </c>
      <c r="B45" s="9" t="s">
        <v>37</v>
      </c>
      <c r="C45" s="9" t="s">
        <v>13</v>
      </c>
      <c r="D45" s="9" t="s">
        <v>72</v>
      </c>
      <c r="E45" s="9">
        <v>1</v>
      </c>
      <c r="F45" s="9">
        <v>1</v>
      </c>
      <c r="G45" s="21">
        <v>647278</v>
      </c>
    </row>
    <row r="46" spans="1:7" s="5" customFormat="1" ht="15.75" x14ac:dyDescent="0.25">
      <c r="A46" s="9">
        <v>33</v>
      </c>
      <c r="B46" s="9" t="s">
        <v>37</v>
      </c>
      <c r="C46" s="9" t="s">
        <v>14</v>
      </c>
      <c r="D46" s="9" t="s">
        <v>72</v>
      </c>
      <c r="E46" s="9">
        <v>2</v>
      </c>
      <c r="F46" s="9">
        <v>0</v>
      </c>
      <c r="G46" s="21">
        <v>191849</v>
      </c>
    </row>
    <row r="47" spans="1:7" s="5" customFormat="1" ht="15.75" x14ac:dyDescent="0.25">
      <c r="A47" s="9">
        <v>34</v>
      </c>
      <c r="B47" s="9" t="s">
        <v>38</v>
      </c>
      <c r="C47" s="9" t="s">
        <v>2</v>
      </c>
      <c r="D47" s="9" t="s">
        <v>72</v>
      </c>
      <c r="E47" s="9">
        <v>2</v>
      </c>
      <c r="F47" s="9">
        <v>0</v>
      </c>
      <c r="G47" s="21">
        <v>855728</v>
      </c>
    </row>
    <row r="48" spans="1:7" s="5" customFormat="1" ht="15.75" x14ac:dyDescent="0.25">
      <c r="A48" s="9">
        <v>35</v>
      </c>
      <c r="B48" s="9" t="s">
        <v>38</v>
      </c>
      <c r="C48" s="9" t="s">
        <v>6</v>
      </c>
      <c r="D48" s="9" t="s">
        <v>72</v>
      </c>
      <c r="E48" s="9">
        <v>0</v>
      </c>
      <c r="F48" s="9">
        <v>1</v>
      </c>
      <c r="G48" s="21">
        <v>855728</v>
      </c>
    </row>
    <row r="49" spans="1:7" s="5" customFormat="1" ht="15.75" x14ac:dyDescent="0.25">
      <c r="A49" s="9">
        <v>36</v>
      </c>
      <c r="B49" s="9" t="s">
        <v>39</v>
      </c>
      <c r="C49" s="9" t="s">
        <v>3</v>
      </c>
      <c r="D49" s="9" t="s">
        <v>72</v>
      </c>
      <c r="E49" s="9">
        <v>1</v>
      </c>
      <c r="F49" s="9">
        <v>1</v>
      </c>
      <c r="G49" s="21">
        <v>586349</v>
      </c>
    </row>
    <row r="50" spans="1:7" ht="15.75" x14ac:dyDescent="0.25">
      <c r="A50" s="9">
        <v>37</v>
      </c>
      <c r="B50" s="9" t="s">
        <v>30</v>
      </c>
      <c r="C50" s="9" t="s">
        <v>0</v>
      </c>
      <c r="D50" s="9" t="s">
        <v>74</v>
      </c>
      <c r="E50" s="9">
        <v>1</v>
      </c>
      <c r="F50" s="9">
        <v>0</v>
      </c>
      <c r="G50" s="21">
        <v>419217</v>
      </c>
    </row>
    <row r="51" spans="1:7" ht="15.75" x14ac:dyDescent="0.25">
      <c r="A51" s="9">
        <v>38</v>
      </c>
      <c r="B51" s="9" t="s">
        <v>31</v>
      </c>
      <c r="C51" s="9" t="s">
        <v>5</v>
      </c>
      <c r="D51" s="9" t="s">
        <v>74</v>
      </c>
      <c r="E51" s="9">
        <v>2</v>
      </c>
      <c r="F51" s="9">
        <v>0</v>
      </c>
      <c r="G51" s="21">
        <v>480614</v>
      </c>
    </row>
    <row r="52" spans="1:7" ht="15.75" x14ac:dyDescent="0.25">
      <c r="A52" s="9">
        <v>39</v>
      </c>
      <c r="B52" s="9" t="s">
        <v>40</v>
      </c>
      <c r="C52" s="9" t="s">
        <v>2</v>
      </c>
      <c r="D52" s="9" t="s">
        <v>74</v>
      </c>
      <c r="E52" s="9">
        <v>1</v>
      </c>
      <c r="F52" s="9">
        <v>1</v>
      </c>
      <c r="G52" s="21">
        <v>339292</v>
      </c>
    </row>
    <row r="53" spans="1:7" ht="15.75" x14ac:dyDescent="0.25">
      <c r="A53" s="9">
        <v>40</v>
      </c>
      <c r="B53" s="9" t="s">
        <v>41</v>
      </c>
      <c r="C53" s="9" t="s">
        <v>0</v>
      </c>
      <c r="D53" s="9" t="s">
        <v>74</v>
      </c>
      <c r="E53" s="9">
        <v>0</v>
      </c>
      <c r="F53" s="9">
        <v>1</v>
      </c>
      <c r="G53" s="21">
        <v>889213</v>
      </c>
    </row>
    <row r="54" spans="1:7" ht="15.75" x14ac:dyDescent="0.25">
      <c r="A54" s="9">
        <v>41</v>
      </c>
      <c r="B54" s="9" t="s">
        <v>96</v>
      </c>
      <c r="C54" s="9" t="s">
        <v>0</v>
      </c>
      <c r="D54" s="9" t="s">
        <v>74</v>
      </c>
      <c r="E54" s="9">
        <v>0</v>
      </c>
      <c r="F54" s="9">
        <v>1</v>
      </c>
      <c r="G54" s="21">
        <v>709781</v>
      </c>
    </row>
    <row r="55" spans="1:7" ht="15.75" x14ac:dyDescent="0.25">
      <c r="A55" s="9">
        <v>42</v>
      </c>
      <c r="B55" s="9" t="s">
        <v>96</v>
      </c>
      <c r="C55" s="9" t="s">
        <v>3</v>
      </c>
      <c r="D55" s="9" t="s">
        <v>74</v>
      </c>
      <c r="E55" s="9">
        <v>1</v>
      </c>
      <c r="F55" s="9">
        <v>1</v>
      </c>
      <c r="G55" s="21">
        <v>1026491</v>
      </c>
    </row>
    <row r="56" spans="1:7" ht="15.75" x14ac:dyDescent="0.25">
      <c r="A56" s="9">
        <v>43</v>
      </c>
      <c r="B56" s="9" t="s">
        <v>42</v>
      </c>
      <c r="C56" s="9" t="s">
        <v>2</v>
      </c>
      <c r="D56" s="9" t="s">
        <v>74</v>
      </c>
      <c r="E56" s="9">
        <v>1</v>
      </c>
      <c r="F56" s="9">
        <v>1</v>
      </c>
      <c r="G56" s="21">
        <v>1593930</v>
      </c>
    </row>
    <row r="57" spans="1:7" ht="15.75" x14ac:dyDescent="0.25">
      <c r="A57" s="9">
        <v>44</v>
      </c>
      <c r="B57" s="9" t="s">
        <v>43</v>
      </c>
      <c r="C57" s="9" t="s">
        <v>3</v>
      </c>
      <c r="D57" s="9" t="s">
        <v>74</v>
      </c>
      <c r="E57" s="9">
        <v>1</v>
      </c>
      <c r="F57" s="9">
        <v>1</v>
      </c>
      <c r="G57" s="21">
        <v>589050</v>
      </c>
    </row>
    <row r="58" spans="1:7" ht="15.75" x14ac:dyDescent="0.25">
      <c r="A58" s="9">
        <v>45</v>
      </c>
      <c r="B58" s="9" t="s">
        <v>43</v>
      </c>
      <c r="C58" s="9" t="s">
        <v>44</v>
      </c>
      <c r="D58" s="9" t="s">
        <v>74</v>
      </c>
      <c r="E58" s="9">
        <v>1</v>
      </c>
      <c r="F58" s="9">
        <v>1</v>
      </c>
      <c r="G58" s="21">
        <v>674187</v>
      </c>
    </row>
    <row r="59" spans="1:7" ht="15.75" x14ac:dyDescent="0.25">
      <c r="A59" s="9">
        <v>46</v>
      </c>
      <c r="B59" s="9" t="s">
        <v>47</v>
      </c>
      <c r="C59" s="9" t="s">
        <v>3</v>
      </c>
      <c r="D59" s="9" t="s">
        <v>74</v>
      </c>
      <c r="E59" s="9">
        <v>1</v>
      </c>
      <c r="F59" s="9">
        <v>1</v>
      </c>
      <c r="G59" s="21">
        <v>970172</v>
      </c>
    </row>
    <row r="60" spans="1:7" ht="15.75" x14ac:dyDescent="0.25">
      <c r="A60" s="9">
        <v>47</v>
      </c>
      <c r="B60" s="9" t="s">
        <v>46</v>
      </c>
      <c r="C60" s="9" t="s">
        <v>45</v>
      </c>
      <c r="D60" s="9" t="s">
        <v>74</v>
      </c>
      <c r="E60" s="9">
        <v>1</v>
      </c>
      <c r="F60" s="9">
        <v>0</v>
      </c>
      <c r="G60" s="21">
        <v>512220</v>
      </c>
    </row>
    <row r="61" spans="1:7" ht="15.75" x14ac:dyDescent="0.25">
      <c r="A61" s="9">
        <v>48</v>
      </c>
      <c r="B61" s="9" t="s">
        <v>46</v>
      </c>
      <c r="C61" s="9" t="s">
        <v>10</v>
      </c>
      <c r="D61" s="9" t="s">
        <v>74</v>
      </c>
      <c r="E61" s="9">
        <v>0</v>
      </c>
      <c r="F61" s="9">
        <v>1</v>
      </c>
      <c r="G61" s="21">
        <v>496084</v>
      </c>
    </row>
    <row r="62" spans="1:7" ht="15.75" x14ac:dyDescent="0.25">
      <c r="A62" s="12">
        <v>49</v>
      </c>
      <c r="B62" s="12" t="s">
        <v>48</v>
      </c>
      <c r="C62" s="12" t="s">
        <v>55</v>
      </c>
      <c r="D62" s="12" t="s">
        <v>73</v>
      </c>
      <c r="E62" s="12">
        <v>0</v>
      </c>
      <c r="F62" s="12">
        <v>1</v>
      </c>
      <c r="G62" s="22">
        <v>301821</v>
      </c>
    </row>
    <row r="63" spans="1:7" ht="15.75" x14ac:dyDescent="0.25">
      <c r="A63" s="12">
        <v>50</v>
      </c>
      <c r="B63" s="12" t="s">
        <v>56</v>
      </c>
      <c r="C63" s="12" t="s">
        <v>49</v>
      </c>
      <c r="D63" s="12" t="s">
        <v>73</v>
      </c>
      <c r="E63" s="12">
        <v>1</v>
      </c>
      <c r="F63" s="12">
        <v>1</v>
      </c>
      <c r="G63" s="22">
        <v>60805</v>
      </c>
    </row>
    <row r="64" spans="1:7" ht="15.75" x14ac:dyDescent="0.25">
      <c r="A64" s="12">
        <v>51</v>
      </c>
      <c r="B64" s="12" t="s">
        <v>57</v>
      </c>
      <c r="C64" s="12" t="s">
        <v>49</v>
      </c>
      <c r="D64" s="12" t="s">
        <v>73</v>
      </c>
      <c r="E64" s="12">
        <v>0</v>
      </c>
      <c r="F64" s="12">
        <v>1</v>
      </c>
      <c r="G64" s="22">
        <v>157343</v>
      </c>
    </row>
    <row r="65" spans="1:7" ht="15.75" x14ac:dyDescent="0.25">
      <c r="A65" s="12">
        <v>52</v>
      </c>
      <c r="B65" s="12" t="s">
        <v>27</v>
      </c>
      <c r="C65" s="12" t="s">
        <v>49</v>
      </c>
      <c r="D65" s="12" t="s">
        <v>73</v>
      </c>
      <c r="E65" s="12">
        <v>0</v>
      </c>
      <c r="F65" s="12">
        <v>1</v>
      </c>
      <c r="G65" s="22">
        <v>176715</v>
      </c>
    </row>
    <row r="66" spans="1:7" ht="15.75" x14ac:dyDescent="0.25">
      <c r="A66" s="12">
        <v>53</v>
      </c>
      <c r="B66" s="12" t="s">
        <v>58</v>
      </c>
      <c r="C66" s="12" t="s">
        <v>49</v>
      </c>
      <c r="D66" s="12" t="s">
        <v>73</v>
      </c>
      <c r="E66" s="12">
        <v>1</v>
      </c>
      <c r="F66" s="12">
        <v>1</v>
      </c>
      <c r="G66" s="22">
        <v>79807</v>
      </c>
    </row>
    <row r="67" spans="1:7" ht="15.75" x14ac:dyDescent="0.25">
      <c r="A67" s="12">
        <v>54</v>
      </c>
      <c r="B67" s="12" t="s">
        <v>59</v>
      </c>
      <c r="C67" s="12" t="s">
        <v>49</v>
      </c>
      <c r="D67" s="12" t="s">
        <v>73</v>
      </c>
      <c r="E67" s="12">
        <v>1</v>
      </c>
      <c r="F67" s="12">
        <v>1</v>
      </c>
      <c r="G67" s="22">
        <v>221585</v>
      </c>
    </row>
    <row r="68" spans="1:7" ht="15.75" x14ac:dyDescent="0.25">
      <c r="A68" s="12">
        <v>55</v>
      </c>
      <c r="B68" s="12" t="s">
        <v>60</v>
      </c>
      <c r="C68" s="12" t="s">
        <v>49</v>
      </c>
      <c r="D68" s="12" t="s">
        <v>73</v>
      </c>
      <c r="E68" s="12">
        <v>1</v>
      </c>
      <c r="F68" s="12">
        <v>1</v>
      </c>
      <c r="G68" s="22">
        <v>137213</v>
      </c>
    </row>
    <row r="69" spans="1:7" ht="15.75" x14ac:dyDescent="0.25">
      <c r="A69" s="12">
        <v>56</v>
      </c>
      <c r="B69" s="12" t="s">
        <v>80</v>
      </c>
      <c r="C69" s="12" t="s">
        <v>50</v>
      </c>
      <c r="D69" s="12" t="s">
        <v>73</v>
      </c>
      <c r="E69" s="12">
        <v>1</v>
      </c>
      <c r="F69" s="12">
        <v>1</v>
      </c>
      <c r="G69" s="22">
        <v>265685</v>
      </c>
    </row>
    <row r="70" spans="1:7" ht="15.75" x14ac:dyDescent="0.25">
      <c r="A70" s="12">
        <v>57</v>
      </c>
      <c r="B70" s="12" t="s">
        <v>61</v>
      </c>
      <c r="C70" s="12" t="s">
        <v>49</v>
      </c>
      <c r="D70" s="12" t="s">
        <v>73</v>
      </c>
      <c r="E70" s="12">
        <v>1</v>
      </c>
      <c r="F70" s="12">
        <v>1</v>
      </c>
      <c r="G70" s="22">
        <v>250673</v>
      </c>
    </row>
    <row r="71" spans="1:7" ht="15.75" x14ac:dyDescent="0.25">
      <c r="A71" s="12">
        <v>58</v>
      </c>
      <c r="B71" s="12" t="s">
        <v>62</v>
      </c>
      <c r="C71" s="12" t="s">
        <v>49</v>
      </c>
      <c r="D71" s="12" t="s">
        <v>73</v>
      </c>
      <c r="E71" s="12">
        <v>1</v>
      </c>
      <c r="F71" s="12">
        <v>1</v>
      </c>
      <c r="G71" s="22">
        <v>249736</v>
      </c>
    </row>
    <row r="72" spans="1:7" ht="15.75" x14ac:dyDescent="0.25">
      <c r="A72" s="12">
        <v>59</v>
      </c>
      <c r="B72" s="12" t="s">
        <v>63</v>
      </c>
      <c r="C72" s="12" t="s">
        <v>51</v>
      </c>
      <c r="D72" s="12" t="s">
        <v>73</v>
      </c>
      <c r="E72" s="12">
        <v>1</v>
      </c>
      <c r="F72" s="12">
        <v>1</v>
      </c>
      <c r="G72" s="22">
        <v>288458</v>
      </c>
    </row>
    <row r="73" spans="1:7" ht="15.75" x14ac:dyDescent="0.25">
      <c r="A73" s="12">
        <v>60</v>
      </c>
      <c r="B73" s="12" t="s">
        <v>63</v>
      </c>
      <c r="C73" s="12" t="s">
        <v>49</v>
      </c>
      <c r="D73" s="12" t="s">
        <v>73</v>
      </c>
      <c r="E73" s="12">
        <v>1</v>
      </c>
      <c r="F73" s="12">
        <v>1</v>
      </c>
      <c r="G73" s="22">
        <v>288458</v>
      </c>
    </row>
    <row r="74" spans="1:7" ht="15.75" x14ac:dyDescent="0.25">
      <c r="A74" s="12">
        <v>61</v>
      </c>
      <c r="B74" s="12" t="s">
        <v>64</v>
      </c>
      <c r="C74" s="12" t="s">
        <v>52</v>
      </c>
      <c r="D74" s="12" t="s">
        <v>73</v>
      </c>
      <c r="E74" s="12">
        <v>1</v>
      </c>
      <c r="F74" s="12">
        <v>1</v>
      </c>
      <c r="G74" s="22">
        <v>366703</v>
      </c>
    </row>
    <row r="75" spans="1:7" ht="15.75" x14ac:dyDescent="0.25">
      <c r="A75" s="12">
        <v>62</v>
      </c>
      <c r="B75" s="12" t="s">
        <v>64</v>
      </c>
      <c r="C75" s="12" t="s">
        <v>53</v>
      </c>
      <c r="D75" s="12" t="s">
        <v>73</v>
      </c>
      <c r="E75" s="12">
        <v>2</v>
      </c>
      <c r="F75" s="12">
        <v>0</v>
      </c>
      <c r="G75" s="22">
        <v>366703</v>
      </c>
    </row>
    <row r="76" spans="1:7" ht="15.75" x14ac:dyDescent="0.25">
      <c r="A76" s="12">
        <v>63</v>
      </c>
      <c r="B76" s="12" t="s">
        <v>65</v>
      </c>
      <c r="C76" s="12" t="s">
        <v>49</v>
      </c>
      <c r="D76" s="12" t="s">
        <v>73</v>
      </c>
      <c r="E76" s="12">
        <v>1</v>
      </c>
      <c r="F76" s="12">
        <v>1</v>
      </c>
      <c r="G76" s="22">
        <v>248313</v>
      </c>
    </row>
    <row r="77" spans="1:7" ht="15.75" x14ac:dyDescent="0.25">
      <c r="A77" s="12">
        <v>64</v>
      </c>
      <c r="B77" s="12" t="s">
        <v>81</v>
      </c>
      <c r="C77" s="12" t="s">
        <v>49</v>
      </c>
      <c r="D77" s="12" t="s">
        <v>73</v>
      </c>
      <c r="E77" s="12">
        <v>0</v>
      </c>
      <c r="F77" s="12">
        <v>1</v>
      </c>
      <c r="G77" s="22">
        <v>332734</v>
      </c>
    </row>
    <row r="78" spans="1:7" ht="15.75" x14ac:dyDescent="0.25">
      <c r="A78" s="12">
        <v>65</v>
      </c>
      <c r="B78" s="12" t="s">
        <v>66</v>
      </c>
      <c r="C78" s="12" t="s">
        <v>54</v>
      </c>
      <c r="D78" s="12" t="s">
        <v>73</v>
      </c>
      <c r="E78" s="12">
        <v>1</v>
      </c>
      <c r="F78" s="12">
        <v>1</v>
      </c>
      <c r="G78" s="22">
        <v>360211</v>
      </c>
    </row>
    <row r="79" spans="1:7" ht="15.75" x14ac:dyDescent="0.25">
      <c r="A79" s="12">
        <v>66</v>
      </c>
      <c r="B79" s="12" t="s">
        <v>67</v>
      </c>
      <c r="C79" s="12" t="s">
        <v>49</v>
      </c>
      <c r="D79" s="12" t="s">
        <v>73</v>
      </c>
      <c r="E79" s="12">
        <v>1</v>
      </c>
      <c r="F79" s="12">
        <v>1</v>
      </c>
      <c r="G79" s="22">
        <v>138360</v>
      </c>
    </row>
    <row r="80" spans="1:7" ht="15.75" x14ac:dyDescent="0.25">
      <c r="A80" s="12">
        <v>67</v>
      </c>
      <c r="B80" s="12" t="s">
        <v>68</v>
      </c>
      <c r="C80" s="12" t="s">
        <v>49</v>
      </c>
      <c r="D80" s="12" t="s">
        <v>73</v>
      </c>
      <c r="E80" s="12">
        <v>1</v>
      </c>
      <c r="F80" s="12">
        <v>1</v>
      </c>
      <c r="G80" s="22">
        <v>96837</v>
      </c>
    </row>
    <row r="81" spans="1:7" ht="15.75" x14ac:dyDescent="0.25">
      <c r="A81" s="12">
        <v>68</v>
      </c>
      <c r="B81" s="12" t="s">
        <v>69</v>
      </c>
      <c r="C81" s="12" t="s">
        <v>55</v>
      </c>
      <c r="D81" s="12" t="s">
        <v>73</v>
      </c>
      <c r="E81" s="12">
        <v>1</v>
      </c>
      <c r="F81" s="12">
        <v>1</v>
      </c>
      <c r="G81" s="22">
        <v>214990</v>
      </c>
    </row>
    <row r="82" spans="1:7" ht="16.5" thickBot="1" x14ac:dyDescent="0.3">
      <c r="A82" s="12">
        <v>69</v>
      </c>
      <c r="B82" s="17" t="s">
        <v>70</v>
      </c>
      <c r="C82" s="17" t="s">
        <v>54</v>
      </c>
      <c r="D82" s="17" t="s">
        <v>73</v>
      </c>
      <c r="E82" s="17">
        <v>0</v>
      </c>
      <c r="F82" s="17">
        <v>1</v>
      </c>
      <c r="G82" s="23">
        <v>177162</v>
      </c>
    </row>
    <row r="83" spans="1:7" ht="16.5" thickBot="1" x14ac:dyDescent="0.3">
      <c r="A83" s="13" t="s">
        <v>20</v>
      </c>
      <c r="B83" s="14"/>
      <c r="C83" s="15"/>
      <c r="D83" s="15"/>
      <c r="E83" s="14">
        <f>SUM(E14:E82)</f>
        <v>65</v>
      </c>
      <c r="F83" s="16">
        <f>SUM(F14:F82)</f>
        <v>49</v>
      </c>
      <c r="G83" s="24">
        <f>G14+G15+G16+G17+G18+G19+G21+G23+G24+G25+G29+G30+G31+G33+G34+G36+G37+G38+G39+G41+G42+G45+G46+G49+G50+G51+G52+G53+G54+G55+G56+G57+G58+G59+G60+G61+G62+G63+G64+G65+G66+G67+G68+G69+G70+G71+G72+G74+G76+G77+G78+G79+G80+G81+G82</f>
        <v>26316027</v>
      </c>
    </row>
  </sheetData>
  <autoFilter ref="A13:F13"/>
  <mergeCells count="1">
    <mergeCell ref="A10:F10"/>
  </mergeCells>
  <hyperlinks>
    <hyperlink ref="G6" r:id="rId1"/>
  </hyperlinks>
  <pageMargins left="0.25" right="0.25" top="0.75" bottom="0.75" header="0.3" footer="0.3"/>
  <pageSetup paperSize="9" scale="50"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66"/>
  <sheetViews>
    <sheetView zoomScale="80" zoomScaleNormal="80" workbookViewId="0">
      <pane ySplit="14" topLeftCell="A15" activePane="bottomLeft" state="frozen"/>
      <selection pane="bottomLeft" activeCell="F27" sqref="F27"/>
    </sheetView>
  </sheetViews>
  <sheetFormatPr defaultColWidth="11" defaultRowHeight="12.75" x14ac:dyDescent="0.2"/>
  <cols>
    <col min="1" max="1" width="28.5" style="1" customWidth="1"/>
    <col min="2" max="2" width="28.5" style="7" customWidth="1"/>
    <col min="3" max="4" width="24.375" style="1" customWidth="1"/>
    <col min="5" max="5" width="24.375" style="2" customWidth="1"/>
    <col min="6" max="6" width="27" style="19" customWidth="1"/>
    <col min="7" max="16384" width="11" style="1"/>
  </cols>
  <sheetData>
    <row r="5" spans="1:6" ht="18.75" x14ac:dyDescent="0.3">
      <c r="F5" s="37" t="s">
        <v>99</v>
      </c>
    </row>
    <row r="6" spans="1:6" ht="18.75" x14ac:dyDescent="0.3">
      <c r="F6" s="37" t="s">
        <v>100</v>
      </c>
    </row>
    <row r="7" spans="1:6" ht="18.75" x14ac:dyDescent="0.3">
      <c r="F7" s="38" t="s">
        <v>101</v>
      </c>
    </row>
    <row r="8" spans="1:6" ht="18.75" x14ac:dyDescent="0.3">
      <c r="F8" s="37" t="s">
        <v>102</v>
      </c>
    </row>
    <row r="10" spans="1:6" ht="15.75" x14ac:dyDescent="0.25">
      <c r="A10" s="30" t="s">
        <v>82</v>
      </c>
      <c r="B10" s="30"/>
      <c r="C10" s="30"/>
      <c r="D10" s="30"/>
      <c r="E10" s="30"/>
    </row>
    <row r="11" spans="1:6" ht="15.75" x14ac:dyDescent="0.25">
      <c r="A11" s="11" t="s">
        <v>77</v>
      </c>
      <c r="B11" s="26" t="s">
        <v>83</v>
      </c>
      <c r="C11" s="11"/>
      <c r="D11" s="11"/>
      <c r="E11" s="25" t="s">
        <v>85</v>
      </c>
      <c r="F11" s="27">
        <f>F64</f>
        <v>24118404</v>
      </c>
    </row>
    <row r="12" spans="1:6" ht="18.75" x14ac:dyDescent="0.3">
      <c r="A12" s="11" t="s">
        <v>73</v>
      </c>
      <c r="B12" s="26" t="s">
        <v>84</v>
      </c>
      <c r="C12" s="11"/>
      <c r="D12" s="11"/>
      <c r="E12" s="11" t="s">
        <v>97</v>
      </c>
      <c r="F12" s="28">
        <v>2428440</v>
      </c>
    </row>
    <row r="13" spans="1:6" ht="15.75" x14ac:dyDescent="0.25">
      <c r="A13" s="11"/>
      <c r="B13" s="11"/>
      <c r="C13" s="11"/>
      <c r="D13" s="11"/>
      <c r="E13" s="11"/>
    </row>
    <row r="14" spans="1:6" s="3" customFormat="1" ht="15.75" x14ac:dyDescent="0.25">
      <c r="A14" s="8" t="s">
        <v>93</v>
      </c>
      <c r="B14" s="8" t="s">
        <v>18</v>
      </c>
      <c r="C14" s="8" t="s">
        <v>17</v>
      </c>
      <c r="D14" s="8" t="s">
        <v>71</v>
      </c>
      <c r="E14" s="8" t="s">
        <v>19</v>
      </c>
      <c r="F14" s="20" t="s">
        <v>79</v>
      </c>
    </row>
    <row r="15" spans="1:6" s="5" customFormat="1" ht="15.75" x14ac:dyDescent="0.25">
      <c r="A15" s="9">
        <v>1</v>
      </c>
      <c r="B15" s="9" t="s">
        <v>21</v>
      </c>
      <c r="C15" s="9" t="s">
        <v>0</v>
      </c>
      <c r="D15" s="9" t="s">
        <v>72</v>
      </c>
      <c r="E15" s="9">
        <v>1</v>
      </c>
      <c r="F15" s="21">
        <v>652391</v>
      </c>
    </row>
    <row r="16" spans="1:6" s="4" customFormat="1" ht="15.75" x14ac:dyDescent="0.25">
      <c r="A16" s="9">
        <v>2</v>
      </c>
      <c r="B16" s="9" t="s">
        <v>23</v>
      </c>
      <c r="C16" s="9" t="s">
        <v>1</v>
      </c>
      <c r="D16" s="9" t="s">
        <v>72</v>
      </c>
      <c r="E16" s="9">
        <v>1</v>
      </c>
      <c r="F16" s="21">
        <v>545149</v>
      </c>
    </row>
    <row r="17" spans="1:6" s="5" customFormat="1" ht="15.75" x14ac:dyDescent="0.25">
      <c r="A17" s="9">
        <v>3</v>
      </c>
      <c r="B17" s="9" t="s">
        <v>22</v>
      </c>
      <c r="C17" s="9" t="s">
        <v>3</v>
      </c>
      <c r="D17" s="9" t="s">
        <v>72</v>
      </c>
      <c r="E17" s="9">
        <v>1</v>
      </c>
      <c r="F17" s="21">
        <v>818931</v>
      </c>
    </row>
    <row r="18" spans="1:6" s="5" customFormat="1" ht="15.75" x14ac:dyDescent="0.25">
      <c r="A18" s="9">
        <v>4</v>
      </c>
      <c r="B18" s="9" t="s">
        <v>24</v>
      </c>
      <c r="C18" s="9" t="s">
        <v>5</v>
      </c>
      <c r="D18" s="9" t="s">
        <v>72</v>
      </c>
      <c r="E18" s="9">
        <v>1</v>
      </c>
      <c r="F18" s="21">
        <v>1279910</v>
      </c>
    </row>
    <row r="19" spans="1:6" s="5" customFormat="1" ht="15.75" x14ac:dyDescent="0.25">
      <c r="A19" s="9">
        <v>5</v>
      </c>
      <c r="B19" s="9" t="s">
        <v>25</v>
      </c>
      <c r="C19" s="9" t="s">
        <v>2</v>
      </c>
      <c r="D19" s="9" t="s">
        <v>72</v>
      </c>
      <c r="E19" s="9">
        <v>1</v>
      </c>
      <c r="F19" s="21">
        <v>465616</v>
      </c>
    </row>
    <row r="20" spans="1:6" s="5" customFormat="1" ht="15.75" x14ac:dyDescent="0.25">
      <c r="A20" s="9">
        <v>6</v>
      </c>
      <c r="B20" s="9" t="s">
        <v>26</v>
      </c>
      <c r="C20" s="9" t="s">
        <v>2</v>
      </c>
      <c r="D20" s="9" t="s">
        <v>72</v>
      </c>
      <c r="E20" s="9">
        <v>1</v>
      </c>
      <c r="F20" s="21">
        <v>860445</v>
      </c>
    </row>
    <row r="21" spans="1:6" s="5" customFormat="1" ht="15.75" x14ac:dyDescent="0.25">
      <c r="A21" s="9">
        <v>7</v>
      </c>
      <c r="B21" s="9" t="s">
        <v>27</v>
      </c>
      <c r="C21" s="9" t="s">
        <v>2</v>
      </c>
      <c r="D21" s="9" t="s">
        <v>72</v>
      </c>
      <c r="E21" s="9">
        <v>1</v>
      </c>
      <c r="F21" s="21">
        <v>643071</v>
      </c>
    </row>
    <row r="22" spans="1:6" s="6" customFormat="1" ht="15.75" x14ac:dyDescent="0.25">
      <c r="A22" s="9">
        <v>8</v>
      </c>
      <c r="B22" s="9" t="s">
        <v>27</v>
      </c>
      <c r="C22" s="9" t="s">
        <v>7</v>
      </c>
      <c r="D22" s="9" t="s">
        <v>72</v>
      </c>
      <c r="E22" s="9">
        <v>1</v>
      </c>
      <c r="F22" s="21">
        <v>643071</v>
      </c>
    </row>
    <row r="23" spans="1:6" s="5" customFormat="1" ht="15.75" x14ac:dyDescent="0.25">
      <c r="A23" s="9">
        <v>9</v>
      </c>
      <c r="B23" s="9" t="s">
        <v>28</v>
      </c>
      <c r="C23" s="9" t="s">
        <v>2</v>
      </c>
      <c r="D23" s="9" t="s">
        <v>72</v>
      </c>
      <c r="E23" s="9">
        <v>1</v>
      </c>
      <c r="F23" s="21">
        <v>728962</v>
      </c>
    </row>
    <row r="24" spans="1:6" s="5" customFormat="1" ht="15.75" x14ac:dyDescent="0.25">
      <c r="A24" s="9">
        <v>10</v>
      </c>
      <c r="B24" s="9" t="s">
        <v>29</v>
      </c>
      <c r="C24" s="9" t="s">
        <v>1</v>
      </c>
      <c r="D24" s="9" t="s">
        <v>72</v>
      </c>
      <c r="E24" s="9">
        <v>1</v>
      </c>
      <c r="F24" s="21">
        <v>524826</v>
      </c>
    </row>
    <row r="25" spans="1:6" s="5" customFormat="1" ht="15.75" x14ac:dyDescent="0.25">
      <c r="A25" s="9">
        <v>11</v>
      </c>
      <c r="B25" s="9" t="s">
        <v>30</v>
      </c>
      <c r="C25" s="9" t="s">
        <v>3</v>
      </c>
      <c r="D25" s="9" t="s">
        <v>72</v>
      </c>
      <c r="E25" s="9">
        <v>1</v>
      </c>
      <c r="F25" s="21">
        <v>452727</v>
      </c>
    </row>
    <row r="26" spans="1:6" s="5" customFormat="1" ht="15.75" x14ac:dyDescent="0.25">
      <c r="A26" s="9">
        <v>12</v>
      </c>
      <c r="B26" s="9" t="s">
        <v>31</v>
      </c>
      <c r="C26" s="9" t="s">
        <v>9</v>
      </c>
      <c r="D26" s="9" t="s">
        <v>72</v>
      </c>
      <c r="E26" s="9">
        <v>1</v>
      </c>
      <c r="F26" s="21">
        <v>480614</v>
      </c>
    </row>
    <row r="27" spans="1:6" s="5" customFormat="1" ht="15.75" x14ac:dyDescent="0.25">
      <c r="A27" s="9">
        <v>13</v>
      </c>
      <c r="B27" s="9" t="s">
        <v>33</v>
      </c>
      <c r="C27" s="9" t="s">
        <v>3</v>
      </c>
      <c r="D27" s="9" t="s">
        <v>72</v>
      </c>
      <c r="E27" s="9">
        <v>1</v>
      </c>
      <c r="F27" s="21">
        <v>243028</v>
      </c>
    </row>
    <row r="28" spans="1:6" s="5" customFormat="1" ht="15.75" x14ac:dyDescent="0.25">
      <c r="A28" s="9">
        <v>14</v>
      </c>
      <c r="B28" s="9" t="s">
        <v>34</v>
      </c>
      <c r="C28" s="9" t="s">
        <v>0</v>
      </c>
      <c r="D28" s="9" t="s">
        <v>72</v>
      </c>
      <c r="E28" s="9">
        <v>1</v>
      </c>
      <c r="F28" s="21">
        <v>1182149</v>
      </c>
    </row>
    <row r="29" spans="1:6" s="5" customFormat="1" ht="15.75" x14ac:dyDescent="0.25">
      <c r="A29" s="9">
        <v>15</v>
      </c>
      <c r="B29" s="9" t="s">
        <v>34</v>
      </c>
      <c r="C29" s="9" t="s">
        <v>16</v>
      </c>
      <c r="D29" s="9" t="s">
        <v>72</v>
      </c>
      <c r="E29" s="9">
        <v>1</v>
      </c>
      <c r="F29" s="21">
        <v>960945</v>
      </c>
    </row>
    <row r="30" spans="1:6" s="5" customFormat="1" ht="15.75" x14ac:dyDescent="0.25">
      <c r="A30" s="9">
        <v>16</v>
      </c>
      <c r="B30" s="9" t="s">
        <v>35</v>
      </c>
      <c r="C30" s="9" t="s">
        <v>13</v>
      </c>
      <c r="D30" s="9" t="s">
        <v>72</v>
      </c>
      <c r="E30" s="9">
        <v>1</v>
      </c>
      <c r="F30" s="21">
        <v>438117</v>
      </c>
    </row>
    <row r="31" spans="1:6" s="5" customFormat="1" ht="15.75" x14ac:dyDescent="0.25">
      <c r="A31" s="9">
        <v>17</v>
      </c>
      <c r="B31" s="9" t="s">
        <v>36</v>
      </c>
      <c r="C31" s="9" t="s">
        <v>4</v>
      </c>
      <c r="D31" s="9" t="s">
        <v>72</v>
      </c>
      <c r="E31" s="9">
        <v>1</v>
      </c>
      <c r="F31" s="21">
        <v>338817</v>
      </c>
    </row>
    <row r="32" spans="1:6" s="5" customFormat="1" ht="15.75" x14ac:dyDescent="0.25">
      <c r="A32" s="9">
        <v>18</v>
      </c>
      <c r="B32" s="9" t="s">
        <v>37</v>
      </c>
      <c r="C32" s="9" t="s">
        <v>13</v>
      </c>
      <c r="D32" s="9" t="s">
        <v>72</v>
      </c>
      <c r="E32" s="9">
        <v>1</v>
      </c>
      <c r="F32" s="21">
        <v>647278</v>
      </c>
    </row>
    <row r="33" spans="1:6" s="5" customFormat="1" ht="15.75" x14ac:dyDescent="0.25">
      <c r="A33" s="9">
        <v>19</v>
      </c>
      <c r="B33" s="9" t="s">
        <v>38</v>
      </c>
      <c r="C33" s="9" t="s">
        <v>6</v>
      </c>
      <c r="D33" s="9" t="s">
        <v>72</v>
      </c>
      <c r="E33" s="9">
        <v>1</v>
      </c>
      <c r="F33" s="21">
        <v>855728</v>
      </c>
    </row>
    <row r="34" spans="1:6" s="5" customFormat="1" ht="15.75" x14ac:dyDescent="0.25">
      <c r="A34" s="9">
        <v>20</v>
      </c>
      <c r="B34" s="9" t="s">
        <v>39</v>
      </c>
      <c r="C34" s="9" t="s">
        <v>3</v>
      </c>
      <c r="D34" s="9" t="s">
        <v>72</v>
      </c>
      <c r="E34" s="9">
        <v>1</v>
      </c>
      <c r="F34" s="21">
        <v>586349</v>
      </c>
    </row>
    <row r="35" spans="1:6" ht="15.75" x14ac:dyDescent="0.25">
      <c r="A35" s="9">
        <v>21</v>
      </c>
      <c r="B35" s="9" t="s">
        <v>40</v>
      </c>
      <c r="C35" s="9" t="s">
        <v>2</v>
      </c>
      <c r="D35" s="9" t="s">
        <v>74</v>
      </c>
      <c r="E35" s="9">
        <v>1</v>
      </c>
      <c r="F35" s="21">
        <v>339292</v>
      </c>
    </row>
    <row r="36" spans="1:6" ht="15.75" x14ac:dyDescent="0.25">
      <c r="A36" s="9">
        <v>22</v>
      </c>
      <c r="B36" s="9" t="s">
        <v>41</v>
      </c>
      <c r="C36" s="9" t="s">
        <v>0</v>
      </c>
      <c r="D36" s="9" t="s">
        <v>74</v>
      </c>
      <c r="E36" s="9">
        <v>1</v>
      </c>
      <c r="F36" s="21">
        <v>889213</v>
      </c>
    </row>
    <row r="37" spans="1:6" ht="15.75" x14ac:dyDescent="0.25">
      <c r="A37" s="9">
        <v>23</v>
      </c>
      <c r="B37" s="9" t="s">
        <v>96</v>
      </c>
      <c r="C37" s="9" t="s">
        <v>0</v>
      </c>
      <c r="D37" s="9" t="s">
        <v>74</v>
      </c>
      <c r="E37" s="9">
        <v>1</v>
      </c>
      <c r="F37" s="21">
        <v>709781</v>
      </c>
    </row>
    <row r="38" spans="1:6" ht="15.75" x14ac:dyDescent="0.25">
      <c r="A38" s="9">
        <v>24</v>
      </c>
      <c r="B38" s="9" t="s">
        <v>96</v>
      </c>
      <c r="C38" s="9" t="s">
        <v>3</v>
      </c>
      <c r="D38" s="9" t="s">
        <v>74</v>
      </c>
      <c r="E38" s="9">
        <v>1</v>
      </c>
      <c r="F38" s="21">
        <v>1026491</v>
      </c>
    </row>
    <row r="39" spans="1:6" ht="15.75" x14ac:dyDescent="0.25">
      <c r="A39" s="9">
        <v>25</v>
      </c>
      <c r="B39" s="9" t="s">
        <v>42</v>
      </c>
      <c r="C39" s="9" t="s">
        <v>2</v>
      </c>
      <c r="D39" s="9" t="s">
        <v>74</v>
      </c>
      <c r="E39" s="9">
        <v>1</v>
      </c>
      <c r="F39" s="21">
        <v>1593930</v>
      </c>
    </row>
    <row r="40" spans="1:6" ht="15.75" x14ac:dyDescent="0.25">
      <c r="A40" s="9">
        <v>26</v>
      </c>
      <c r="B40" s="9" t="s">
        <v>43</v>
      </c>
      <c r="C40" s="9" t="s">
        <v>3</v>
      </c>
      <c r="D40" s="9" t="s">
        <v>74</v>
      </c>
      <c r="E40" s="9">
        <v>1</v>
      </c>
      <c r="F40" s="21">
        <v>589050</v>
      </c>
    </row>
    <row r="41" spans="1:6" ht="15.75" x14ac:dyDescent="0.25">
      <c r="A41" s="9">
        <v>27</v>
      </c>
      <c r="B41" s="9" t="s">
        <v>43</v>
      </c>
      <c r="C41" s="9" t="s">
        <v>44</v>
      </c>
      <c r="D41" s="9" t="s">
        <v>74</v>
      </c>
      <c r="E41" s="9">
        <v>1</v>
      </c>
      <c r="F41" s="21">
        <v>674187</v>
      </c>
    </row>
    <row r="42" spans="1:6" ht="15.75" x14ac:dyDescent="0.25">
      <c r="A42" s="9">
        <v>28</v>
      </c>
      <c r="B42" s="9" t="s">
        <v>47</v>
      </c>
      <c r="C42" s="9" t="s">
        <v>3</v>
      </c>
      <c r="D42" s="9" t="s">
        <v>74</v>
      </c>
      <c r="E42" s="9">
        <v>1</v>
      </c>
      <c r="F42" s="21">
        <v>970172</v>
      </c>
    </row>
    <row r="43" spans="1:6" ht="15.75" x14ac:dyDescent="0.25">
      <c r="A43" s="9">
        <v>29</v>
      </c>
      <c r="B43" s="9" t="s">
        <v>46</v>
      </c>
      <c r="C43" s="9" t="s">
        <v>10</v>
      </c>
      <c r="D43" s="9" t="s">
        <v>74</v>
      </c>
      <c r="E43" s="9">
        <v>1</v>
      </c>
      <c r="F43" s="21">
        <v>496084</v>
      </c>
    </row>
    <row r="44" spans="1:6" ht="15.75" x14ac:dyDescent="0.25">
      <c r="A44" s="12">
        <v>30</v>
      </c>
      <c r="B44" s="12" t="s">
        <v>48</v>
      </c>
      <c r="C44" s="12" t="s">
        <v>55</v>
      </c>
      <c r="D44" s="12" t="s">
        <v>73</v>
      </c>
      <c r="E44" s="12">
        <v>1</v>
      </c>
      <c r="F44" s="22">
        <v>301821</v>
      </c>
    </row>
    <row r="45" spans="1:6" ht="15.75" x14ac:dyDescent="0.25">
      <c r="A45" s="12">
        <v>31</v>
      </c>
      <c r="B45" s="12" t="s">
        <v>56</v>
      </c>
      <c r="C45" s="12" t="s">
        <v>49</v>
      </c>
      <c r="D45" s="12" t="s">
        <v>73</v>
      </c>
      <c r="E45" s="12">
        <v>1</v>
      </c>
      <c r="F45" s="22">
        <v>60805</v>
      </c>
    </row>
    <row r="46" spans="1:6" ht="15.75" x14ac:dyDescent="0.25">
      <c r="A46" s="12">
        <v>32</v>
      </c>
      <c r="B46" s="12" t="s">
        <v>57</v>
      </c>
      <c r="C46" s="12" t="s">
        <v>49</v>
      </c>
      <c r="D46" s="12" t="s">
        <v>73</v>
      </c>
      <c r="E46" s="12">
        <v>1</v>
      </c>
      <c r="F46" s="22">
        <v>157343</v>
      </c>
    </row>
    <row r="47" spans="1:6" ht="15.75" x14ac:dyDescent="0.25">
      <c r="A47" s="12">
        <v>33</v>
      </c>
      <c r="B47" s="12" t="s">
        <v>27</v>
      </c>
      <c r="C47" s="12" t="s">
        <v>49</v>
      </c>
      <c r="D47" s="12" t="s">
        <v>73</v>
      </c>
      <c r="E47" s="12">
        <v>1</v>
      </c>
      <c r="F47" s="22">
        <v>176715</v>
      </c>
    </row>
    <row r="48" spans="1:6" ht="15.75" x14ac:dyDescent="0.25">
      <c r="A48" s="12">
        <v>34</v>
      </c>
      <c r="B48" s="12" t="s">
        <v>58</v>
      </c>
      <c r="C48" s="12" t="s">
        <v>49</v>
      </c>
      <c r="D48" s="12" t="s">
        <v>73</v>
      </c>
      <c r="E48" s="12">
        <v>1</v>
      </c>
      <c r="F48" s="22">
        <v>79807</v>
      </c>
    </row>
    <row r="49" spans="1:6" ht="15.75" x14ac:dyDescent="0.25">
      <c r="A49" s="12">
        <v>35</v>
      </c>
      <c r="B49" s="12" t="s">
        <v>59</v>
      </c>
      <c r="C49" s="12" t="s">
        <v>49</v>
      </c>
      <c r="D49" s="12" t="s">
        <v>73</v>
      </c>
      <c r="E49" s="12">
        <v>1</v>
      </c>
      <c r="F49" s="22">
        <v>221585</v>
      </c>
    </row>
    <row r="50" spans="1:6" ht="15.75" x14ac:dyDescent="0.25">
      <c r="A50" s="12">
        <v>36</v>
      </c>
      <c r="B50" s="12" t="s">
        <v>60</v>
      </c>
      <c r="C50" s="12" t="s">
        <v>49</v>
      </c>
      <c r="D50" s="12" t="s">
        <v>73</v>
      </c>
      <c r="E50" s="12">
        <v>1</v>
      </c>
      <c r="F50" s="22">
        <v>137213</v>
      </c>
    </row>
    <row r="51" spans="1:6" ht="15.75" x14ac:dyDescent="0.25">
      <c r="A51" s="12">
        <v>37</v>
      </c>
      <c r="B51" s="12" t="s">
        <v>80</v>
      </c>
      <c r="C51" s="12" t="s">
        <v>50</v>
      </c>
      <c r="D51" s="12" t="s">
        <v>73</v>
      </c>
      <c r="E51" s="12">
        <v>1</v>
      </c>
      <c r="F51" s="22">
        <v>265685</v>
      </c>
    </row>
    <row r="52" spans="1:6" ht="15.75" x14ac:dyDescent="0.25">
      <c r="A52" s="12">
        <v>38</v>
      </c>
      <c r="B52" s="12" t="s">
        <v>61</v>
      </c>
      <c r="C52" s="12" t="s">
        <v>49</v>
      </c>
      <c r="D52" s="12" t="s">
        <v>73</v>
      </c>
      <c r="E52" s="12">
        <v>1</v>
      </c>
      <c r="F52" s="22">
        <v>250673</v>
      </c>
    </row>
    <row r="53" spans="1:6" ht="15.75" x14ac:dyDescent="0.25">
      <c r="A53" s="12">
        <v>39</v>
      </c>
      <c r="B53" s="12" t="s">
        <v>62</v>
      </c>
      <c r="C53" s="12" t="s">
        <v>49</v>
      </c>
      <c r="D53" s="12" t="s">
        <v>73</v>
      </c>
      <c r="E53" s="12">
        <v>1</v>
      </c>
      <c r="F53" s="22">
        <v>249736</v>
      </c>
    </row>
    <row r="54" spans="1:6" ht="15.75" x14ac:dyDescent="0.25">
      <c r="A54" s="12">
        <v>40</v>
      </c>
      <c r="B54" s="12" t="s">
        <v>63</v>
      </c>
      <c r="C54" s="12" t="s">
        <v>51</v>
      </c>
      <c r="D54" s="12" t="s">
        <v>73</v>
      </c>
      <c r="E54" s="12">
        <v>1</v>
      </c>
      <c r="F54" s="22">
        <v>288458</v>
      </c>
    </row>
    <row r="55" spans="1:6" ht="15.75" x14ac:dyDescent="0.25">
      <c r="A55" s="12">
        <v>41</v>
      </c>
      <c r="B55" s="12" t="s">
        <v>63</v>
      </c>
      <c r="C55" s="12" t="s">
        <v>49</v>
      </c>
      <c r="D55" s="12" t="s">
        <v>73</v>
      </c>
      <c r="E55" s="12">
        <v>1</v>
      </c>
      <c r="F55" s="22">
        <v>288458</v>
      </c>
    </row>
    <row r="56" spans="1:6" ht="15.75" x14ac:dyDescent="0.25">
      <c r="A56" s="12">
        <v>42</v>
      </c>
      <c r="B56" s="12" t="s">
        <v>64</v>
      </c>
      <c r="C56" s="12" t="s">
        <v>52</v>
      </c>
      <c r="D56" s="12" t="s">
        <v>73</v>
      </c>
      <c r="E56" s="12">
        <v>1</v>
      </c>
      <c r="F56" s="22">
        <v>366703</v>
      </c>
    </row>
    <row r="57" spans="1:6" ht="15.75" x14ac:dyDescent="0.25">
      <c r="A57" s="12">
        <v>43</v>
      </c>
      <c r="B57" s="12" t="s">
        <v>65</v>
      </c>
      <c r="C57" s="12" t="s">
        <v>49</v>
      </c>
      <c r="D57" s="12" t="s">
        <v>73</v>
      </c>
      <c r="E57" s="12">
        <v>1</v>
      </c>
      <c r="F57" s="22">
        <v>248313</v>
      </c>
    </row>
    <row r="58" spans="1:6" ht="15.75" x14ac:dyDescent="0.25">
      <c r="A58" s="12">
        <v>44</v>
      </c>
      <c r="B58" s="12" t="s">
        <v>81</v>
      </c>
      <c r="C58" s="12" t="s">
        <v>49</v>
      </c>
      <c r="D58" s="12" t="s">
        <v>73</v>
      </c>
      <c r="E58" s="12">
        <v>1</v>
      </c>
      <c r="F58" s="22">
        <v>332734</v>
      </c>
    </row>
    <row r="59" spans="1:6" ht="15.75" x14ac:dyDescent="0.25">
      <c r="A59" s="12">
        <v>45</v>
      </c>
      <c r="B59" s="12" t="s">
        <v>66</v>
      </c>
      <c r="C59" s="12" t="s">
        <v>54</v>
      </c>
      <c r="D59" s="12" t="s">
        <v>73</v>
      </c>
      <c r="E59" s="12">
        <v>1</v>
      </c>
      <c r="F59" s="22">
        <v>360211</v>
      </c>
    </row>
    <row r="60" spans="1:6" ht="15.75" x14ac:dyDescent="0.25">
      <c r="A60" s="12">
        <v>46</v>
      </c>
      <c r="B60" s="12" t="s">
        <v>67</v>
      </c>
      <c r="C60" s="12" t="s">
        <v>49</v>
      </c>
      <c r="D60" s="12" t="s">
        <v>73</v>
      </c>
      <c r="E60" s="12">
        <v>1</v>
      </c>
      <c r="F60" s="22">
        <v>138360</v>
      </c>
    </row>
    <row r="61" spans="1:6" ht="15.75" x14ac:dyDescent="0.25">
      <c r="A61" s="12">
        <v>47</v>
      </c>
      <c r="B61" s="12" t="s">
        <v>68</v>
      </c>
      <c r="C61" s="12" t="s">
        <v>49</v>
      </c>
      <c r="D61" s="12" t="s">
        <v>73</v>
      </c>
      <c r="E61" s="12">
        <v>1</v>
      </c>
      <c r="F61" s="22">
        <v>96837</v>
      </c>
    </row>
    <row r="62" spans="1:6" ht="15.75" x14ac:dyDescent="0.25">
      <c r="A62" s="12">
        <v>48</v>
      </c>
      <c r="B62" s="12" t="s">
        <v>69</v>
      </c>
      <c r="C62" s="12" t="s">
        <v>55</v>
      </c>
      <c r="D62" s="12" t="s">
        <v>73</v>
      </c>
      <c r="E62" s="12">
        <v>1</v>
      </c>
      <c r="F62" s="22">
        <v>214990</v>
      </c>
    </row>
    <row r="63" spans="1:6" ht="16.5" thickBot="1" x14ac:dyDescent="0.3">
      <c r="A63" s="12">
        <v>49</v>
      </c>
      <c r="B63" s="17" t="s">
        <v>70</v>
      </c>
      <c r="C63" s="17" t="s">
        <v>54</v>
      </c>
      <c r="D63" s="17" t="s">
        <v>73</v>
      </c>
      <c r="E63" s="17">
        <v>1</v>
      </c>
      <c r="F63" s="23">
        <v>177162</v>
      </c>
    </row>
    <row r="64" spans="1:6" ht="16.5" thickBot="1" x14ac:dyDescent="0.3">
      <c r="A64" s="13" t="s">
        <v>20</v>
      </c>
      <c r="B64" s="14"/>
      <c r="C64" s="15"/>
      <c r="D64" s="15"/>
      <c r="E64" s="16">
        <f>SUM(E15:E63)</f>
        <v>49</v>
      </c>
      <c r="F64" s="24">
        <f>SUM(F15:F63)-F55-F22</f>
        <v>24118404</v>
      </c>
    </row>
    <row r="66" spans="1:1" x14ac:dyDescent="0.2">
      <c r="A66" s="29" t="s">
        <v>94</v>
      </c>
    </row>
  </sheetData>
  <autoFilter ref="A14:E64"/>
  <mergeCells count="1">
    <mergeCell ref="A10:E10"/>
  </mergeCells>
  <hyperlinks>
    <hyperlink ref="F7" r:id="rId1"/>
  </hyperlinks>
  <pageMargins left="0.25" right="0.25" top="0.75" bottom="0.75" header="0.3" footer="0.3"/>
  <pageSetup paperSize="9" scale="55" fitToHeight="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72"/>
  <sheetViews>
    <sheetView zoomScale="80" zoomScaleNormal="80" workbookViewId="0">
      <pane ySplit="15" topLeftCell="A16" activePane="bottomLeft" state="frozen"/>
      <selection pane="bottomLeft" activeCell="F22" sqref="F22"/>
    </sheetView>
  </sheetViews>
  <sheetFormatPr defaultColWidth="11" defaultRowHeight="12.75" x14ac:dyDescent="0.2"/>
  <cols>
    <col min="1" max="1" width="28.5" style="1" customWidth="1"/>
    <col min="2" max="2" width="28.5" style="7" customWidth="1"/>
    <col min="3" max="4" width="24.375" style="1" customWidth="1"/>
    <col min="5" max="5" width="24.375" style="2" customWidth="1"/>
    <col min="6" max="6" width="27" style="19" customWidth="1"/>
    <col min="7" max="16384" width="11" style="1"/>
  </cols>
  <sheetData>
    <row r="5" spans="1:6" ht="18.75" x14ac:dyDescent="0.3">
      <c r="F5" s="37" t="s">
        <v>99</v>
      </c>
    </row>
    <row r="6" spans="1:6" ht="18.75" x14ac:dyDescent="0.3">
      <c r="F6" s="37" t="s">
        <v>100</v>
      </c>
    </row>
    <row r="7" spans="1:6" ht="18.75" x14ac:dyDescent="0.3">
      <c r="F7" s="38" t="s">
        <v>101</v>
      </c>
    </row>
    <row r="8" spans="1:6" ht="18.75" x14ac:dyDescent="0.3">
      <c r="F8" s="37" t="s">
        <v>102</v>
      </c>
    </row>
    <row r="11" spans="1:6" ht="15.75" x14ac:dyDescent="0.25">
      <c r="A11" s="30" t="s">
        <v>88</v>
      </c>
      <c r="B11" s="30"/>
      <c r="C11" s="30"/>
      <c r="D11" s="30"/>
      <c r="E11" s="30"/>
    </row>
    <row r="12" spans="1:6" ht="15.75" x14ac:dyDescent="0.25">
      <c r="A12" s="11" t="s">
        <v>77</v>
      </c>
      <c r="B12" s="11" t="s">
        <v>86</v>
      </c>
      <c r="C12" s="11"/>
      <c r="D12" s="11"/>
      <c r="E12" s="25" t="s">
        <v>85</v>
      </c>
      <c r="F12" s="27">
        <f>F70</f>
        <v>21011479</v>
      </c>
    </row>
    <row r="13" spans="1:6" ht="18.75" x14ac:dyDescent="0.3">
      <c r="A13" s="11" t="s">
        <v>73</v>
      </c>
      <c r="B13" s="11" t="s">
        <v>87</v>
      </c>
      <c r="C13" s="11"/>
      <c r="D13" s="11"/>
      <c r="E13" s="18" t="s">
        <v>97</v>
      </c>
      <c r="F13" s="28">
        <v>3221400</v>
      </c>
    </row>
    <row r="14" spans="1:6" ht="15.75" x14ac:dyDescent="0.25">
      <c r="A14" s="11"/>
      <c r="B14" s="11"/>
      <c r="C14" s="11"/>
      <c r="D14" s="11"/>
      <c r="E14" s="11"/>
    </row>
    <row r="15" spans="1:6" s="3" customFormat="1" ht="15.75" x14ac:dyDescent="0.25">
      <c r="A15" s="8" t="s">
        <v>93</v>
      </c>
      <c r="B15" s="8" t="s">
        <v>18</v>
      </c>
      <c r="C15" s="8" t="s">
        <v>17</v>
      </c>
      <c r="D15" s="8" t="s">
        <v>71</v>
      </c>
      <c r="E15" s="8" t="s">
        <v>78</v>
      </c>
      <c r="F15" s="20" t="s">
        <v>79</v>
      </c>
    </row>
    <row r="16" spans="1:6" s="4" customFormat="1" ht="15.75" x14ac:dyDescent="0.25">
      <c r="A16" s="9">
        <v>1</v>
      </c>
      <c r="B16" s="9" t="s">
        <v>21</v>
      </c>
      <c r="C16" s="9" t="s">
        <v>1</v>
      </c>
      <c r="D16" s="9" t="s">
        <v>72</v>
      </c>
      <c r="E16" s="9">
        <v>2</v>
      </c>
      <c r="F16" s="21">
        <v>184510</v>
      </c>
    </row>
    <row r="17" spans="1:6" s="5" customFormat="1" ht="15.75" x14ac:dyDescent="0.25">
      <c r="A17" s="9">
        <v>2</v>
      </c>
      <c r="B17" s="9" t="s">
        <v>21</v>
      </c>
      <c r="C17" s="9" t="s">
        <v>0</v>
      </c>
      <c r="D17" s="9" t="s">
        <v>72</v>
      </c>
      <c r="E17" s="9">
        <v>1</v>
      </c>
      <c r="F17" s="21">
        <v>652391</v>
      </c>
    </row>
    <row r="18" spans="1:6" s="4" customFormat="1" ht="15.75" x14ac:dyDescent="0.25">
      <c r="A18" s="9">
        <v>3</v>
      </c>
      <c r="B18" s="9" t="s">
        <v>23</v>
      </c>
      <c r="C18" s="9" t="s">
        <v>1</v>
      </c>
      <c r="D18" s="9" t="s">
        <v>72</v>
      </c>
      <c r="E18" s="9">
        <v>1</v>
      </c>
      <c r="F18" s="21">
        <v>545149</v>
      </c>
    </row>
    <row r="19" spans="1:6" s="4" customFormat="1" ht="15.75" x14ac:dyDescent="0.25">
      <c r="A19" s="9">
        <v>4</v>
      </c>
      <c r="B19" s="9" t="s">
        <v>23</v>
      </c>
      <c r="C19" s="9" t="s">
        <v>0</v>
      </c>
      <c r="D19" s="9" t="s">
        <v>72</v>
      </c>
      <c r="E19" s="9">
        <v>2</v>
      </c>
      <c r="F19" s="21">
        <v>350932</v>
      </c>
    </row>
    <row r="20" spans="1:6" s="5" customFormat="1" ht="15.75" x14ac:dyDescent="0.25">
      <c r="A20" s="9">
        <v>5</v>
      </c>
      <c r="B20" s="9" t="s">
        <v>24</v>
      </c>
      <c r="C20" s="9" t="s">
        <v>3</v>
      </c>
      <c r="D20" s="9" t="s">
        <v>72</v>
      </c>
      <c r="E20" s="9">
        <v>1</v>
      </c>
      <c r="F20" s="21">
        <v>332346</v>
      </c>
    </row>
    <row r="21" spans="1:6" s="5" customFormat="1" ht="15.75" x14ac:dyDescent="0.25">
      <c r="A21" s="9">
        <v>6</v>
      </c>
      <c r="B21" s="9" t="s">
        <v>24</v>
      </c>
      <c r="C21" s="9" t="s">
        <v>10</v>
      </c>
      <c r="D21" s="9" t="s">
        <v>72</v>
      </c>
      <c r="E21" s="9">
        <v>1</v>
      </c>
      <c r="F21" s="21">
        <v>332346</v>
      </c>
    </row>
    <row r="22" spans="1:6" s="5" customFormat="1" ht="15.75" x14ac:dyDescent="0.25">
      <c r="A22" s="9">
        <v>7</v>
      </c>
      <c r="B22" s="9" t="s">
        <v>24</v>
      </c>
      <c r="C22" s="9" t="s">
        <v>0</v>
      </c>
      <c r="D22" s="9" t="s">
        <v>72</v>
      </c>
      <c r="E22" s="9">
        <v>2</v>
      </c>
      <c r="F22" s="21">
        <v>1279910</v>
      </c>
    </row>
    <row r="23" spans="1:6" s="5" customFormat="1" ht="15.75" x14ac:dyDescent="0.25">
      <c r="A23" s="9">
        <v>8</v>
      </c>
      <c r="B23" s="9" t="s">
        <v>26</v>
      </c>
      <c r="C23" s="9" t="s">
        <v>2</v>
      </c>
      <c r="D23" s="9" t="s">
        <v>72</v>
      </c>
      <c r="E23" s="9">
        <v>1</v>
      </c>
      <c r="F23" s="21">
        <v>860445</v>
      </c>
    </row>
    <row r="24" spans="1:6" s="5" customFormat="1" ht="15.75" x14ac:dyDescent="0.25">
      <c r="A24" s="9">
        <v>9</v>
      </c>
      <c r="B24" s="9" t="s">
        <v>27</v>
      </c>
      <c r="C24" s="9" t="s">
        <v>2</v>
      </c>
      <c r="D24" s="9" t="s">
        <v>72</v>
      </c>
      <c r="E24" s="9">
        <v>1</v>
      </c>
      <c r="F24" s="21">
        <v>643071</v>
      </c>
    </row>
    <row r="25" spans="1:6" s="5" customFormat="1" ht="15.75" x14ac:dyDescent="0.25">
      <c r="A25" s="9">
        <v>10</v>
      </c>
      <c r="B25" s="9" t="s">
        <v>27</v>
      </c>
      <c r="C25" s="9" t="s">
        <v>6</v>
      </c>
      <c r="D25" s="9" t="s">
        <v>72</v>
      </c>
      <c r="E25" s="9">
        <v>1</v>
      </c>
      <c r="F25" s="21">
        <v>643071</v>
      </c>
    </row>
    <row r="26" spans="1:6" s="6" customFormat="1" ht="15.75" x14ac:dyDescent="0.25">
      <c r="A26" s="9">
        <v>11</v>
      </c>
      <c r="B26" s="9" t="s">
        <v>27</v>
      </c>
      <c r="C26" s="9" t="s">
        <v>7</v>
      </c>
      <c r="D26" s="9" t="s">
        <v>72</v>
      </c>
      <c r="E26" s="9">
        <v>1</v>
      </c>
      <c r="F26" s="21">
        <v>643071</v>
      </c>
    </row>
    <row r="27" spans="1:6" s="5" customFormat="1" ht="15.75" x14ac:dyDescent="0.25">
      <c r="A27" s="9">
        <v>12</v>
      </c>
      <c r="B27" s="9" t="s">
        <v>27</v>
      </c>
      <c r="C27" s="9" t="s">
        <v>8</v>
      </c>
      <c r="D27" s="9" t="s">
        <v>72</v>
      </c>
      <c r="E27" s="9">
        <v>1</v>
      </c>
      <c r="F27" s="21">
        <v>643071</v>
      </c>
    </row>
    <row r="28" spans="1:6" s="5" customFormat="1" ht="15.75" x14ac:dyDescent="0.25">
      <c r="A28" s="9">
        <v>13</v>
      </c>
      <c r="B28" s="9" t="s">
        <v>28</v>
      </c>
      <c r="C28" s="9" t="s">
        <v>2</v>
      </c>
      <c r="D28" s="9" t="s">
        <v>72</v>
      </c>
      <c r="E28" s="9">
        <v>1</v>
      </c>
      <c r="F28" s="21">
        <v>728962</v>
      </c>
    </row>
    <row r="29" spans="1:6" s="5" customFormat="1" ht="15.75" x14ac:dyDescent="0.25">
      <c r="A29" s="9">
        <v>14</v>
      </c>
      <c r="B29" s="9" t="s">
        <v>29</v>
      </c>
      <c r="C29" s="9" t="s">
        <v>1</v>
      </c>
      <c r="D29" s="9" t="s">
        <v>72</v>
      </c>
      <c r="E29" s="9">
        <v>1</v>
      </c>
      <c r="F29" s="21">
        <v>524826</v>
      </c>
    </row>
    <row r="30" spans="1:6" s="5" customFormat="1" ht="15.75" x14ac:dyDescent="0.25">
      <c r="A30" s="9">
        <v>15</v>
      </c>
      <c r="B30" s="9" t="s">
        <v>29</v>
      </c>
      <c r="C30" s="9" t="s">
        <v>0</v>
      </c>
      <c r="D30" s="9" t="s">
        <v>72</v>
      </c>
      <c r="E30" s="9">
        <v>1</v>
      </c>
      <c r="F30" s="21">
        <v>403416</v>
      </c>
    </row>
    <row r="31" spans="1:6" s="5" customFormat="1" ht="15.75" x14ac:dyDescent="0.25">
      <c r="A31" s="9">
        <v>16</v>
      </c>
      <c r="B31" s="9" t="s">
        <v>29</v>
      </c>
      <c r="C31" s="9" t="s">
        <v>5</v>
      </c>
      <c r="D31" s="9" t="s">
        <v>72</v>
      </c>
      <c r="E31" s="9">
        <v>1</v>
      </c>
      <c r="F31" s="21">
        <v>403416</v>
      </c>
    </row>
    <row r="32" spans="1:6" s="5" customFormat="1" ht="15.75" x14ac:dyDescent="0.25">
      <c r="A32" s="9">
        <v>17</v>
      </c>
      <c r="B32" s="9" t="s">
        <v>31</v>
      </c>
      <c r="C32" s="9" t="s">
        <v>0</v>
      </c>
      <c r="D32" s="9" t="s">
        <v>72</v>
      </c>
      <c r="E32" s="9">
        <v>2</v>
      </c>
      <c r="F32" s="21">
        <v>480614</v>
      </c>
    </row>
    <row r="33" spans="1:6" s="5" customFormat="1" ht="15.75" x14ac:dyDescent="0.25">
      <c r="A33" s="9">
        <v>18</v>
      </c>
      <c r="B33" s="9" t="s">
        <v>31</v>
      </c>
      <c r="C33" s="9" t="s">
        <v>9</v>
      </c>
      <c r="D33" s="9" t="s">
        <v>72</v>
      </c>
      <c r="E33" s="9">
        <v>1</v>
      </c>
      <c r="F33" s="21">
        <v>480614</v>
      </c>
    </row>
    <row r="34" spans="1:6" s="5" customFormat="1" ht="15.75" x14ac:dyDescent="0.25">
      <c r="A34" s="9">
        <v>19</v>
      </c>
      <c r="B34" s="9" t="s">
        <v>32</v>
      </c>
      <c r="C34" s="9" t="s">
        <v>3</v>
      </c>
      <c r="D34" s="9" t="s">
        <v>72</v>
      </c>
      <c r="E34" s="9">
        <v>1</v>
      </c>
      <c r="F34" s="21">
        <v>178247</v>
      </c>
    </row>
    <row r="35" spans="1:6" s="5" customFormat="1" ht="15.75" x14ac:dyDescent="0.25">
      <c r="A35" s="9">
        <v>20</v>
      </c>
      <c r="B35" s="9" t="s">
        <v>33</v>
      </c>
      <c r="C35" s="9" t="s">
        <v>3</v>
      </c>
      <c r="D35" s="9" t="s">
        <v>72</v>
      </c>
      <c r="E35" s="9">
        <v>1</v>
      </c>
      <c r="F35" s="21">
        <v>243028</v>
      </c>
    </row>
    <row r="36" spans="1:6" s="5" customFormat="1" ht="15.75" x14ac:dyDescent="0.25">
      <c r="A36" s="9">
        <v>21</v>
      </c>
      <c r="B36" s="9" t="s">
        <v>34</v>
      </c>
      <c r="C36" s="9" t="s">
        <v>15</v>
      </c>
      <c r="D36" s="9" t="s">
        <v>72</v>
      </c>
      <c r="E36" s="9">
        <v>2</v>
      </c>
      <c r="F36" s="21">
        <v>960945</v>
      </c>
    </row>
    <row r="37" spans="1:6" s="5" customFormat="1" ht="15.75" x14ac:dyDescent="0.25">
      <c r="A37" s="9">
        <v>22</v>
      </c>
      <c r="B37" s="9" t="s">
        <v>34</v>
      </c>
      <c r="C37" s="9" t="s">
        <v>16</v>
      </c>
      <c r="D37" s="9" t="s">
        <v>72</v>
      </c>
      <c r="E37" s="9">
        <v>1</v>
      </c>
      <c r="F37" s="21">
        <v>960945</v>
      </c>
    </row>
    <row r="38" spans="1:6" s="5" customFormat="1" ht="15.75" x14ac:dyDescent="0.25">
      <c r="A38" s="9">
        <v>23</v>
      </c>
      <c r="B38" s="9" t="s">
        <v>35</v>
      </c>
      <c r="C38" s="9" t="s">
        <v>13</v>
      </c>
      <c r="D38" s="9" t="s">
        <v>72</v>
      </c>
      <c r="E38" s="9">
        <v>1</v>
      </c>
      <c r="F38" s="21">
        <v>438117</v>
      </c>
    </row>
    <row r="39" spans="1:6" s="5" customFormat="1" ht="15.75" x14ac:dyDescent="0.25">
      <c r="A39" s="9">
        <v>24</v>
      </c>
      <c r="B39" s="9" t="s">
        <v>36</v>
      </c>
      <c r="C39" s="9" t="s">
        <v>11</v>
      </c>
      <c r="D39" s="9" t="s">
        <v>72</v>
      </c>
      <c r="E39" s="9">
        <v>2</v>
      </c>
      <c r="F39" s="21">
        <v>338817</v>
      </c>
    </row>
    <row r="40" spans="1:6" s="5" customFormat="1" ht="15.75" x14ac:dyDescent="0.25">
      <c r="A40" s="9">
        <v>25</v>
      </c>
      <c r="B40" s="9" t="s">
        <v>36</v>
      </c>
      <c r="C40" s="9" t="s">
        <v>12</v>
      </c>
      <c r="D40" s="9" t="s">
        <v>72</v>
      </c>
      <c r="E40" s="9">
        <v>2</v>
      </c>
      <c r="F40" s="21">
        <v>338817</v>
      </c>
    </row>
    <row r="41" spans="1:6" s="5" customFormat="1" ht="15.75" x14ac:dyDescent="0.25">
      <c r="A41" s="9">
        <v>26</v>
      </c>
      <c r="B41" s="9" t="s">
        <v>37</v>
      </c>
      <c r="C41" s="9" t="s">
        <v>13</v>
      </c>
      <c r="D41" s="9" t="s">
        <v>72</v>
      </c>
      <c r="E41" s="9">
        <v>1</v>
      </c>
      <c r="F41" s="21">
        <v>647278</v>
      </c>
    </row>
    <row r="42" spans="1:6" s="5" customFormat="1" ht="15.75" x14ac:dyDescent="0.25">
      <c r="A42" s="9">
        <v>27</v>
      </c>
      <c r="B42" s="9" t="s">
        <v>37</v>
      </c>
      <c r="C42" s="9" t="s">
        <v>14</v>
      </c>
      <c r="D42" s="9" t="s">
        <v>72</v>
      </c>
      <c r="E42" s="9">
        <v>2</v>
      </c>
      <c r="F42" s="21">
        <v>191849</v>
      </c>
    </row>
    <row r="43" spans="1:6" s="5" customFormat="1" ht="15.75" x14ac:dyDescent="0.25">
      <c r="A43" s="9">
        <v>28</v>
      </c>
      <c r="B43" s="9" t="s">
        <v>38</v>
      </c>
      <c r="C43" s="9" t="s">
        <v>2</v>
      </c>
      <c r="D43" s="9" t="s">
        <v>72</v>
      </c>
      <c r="E43" s="9">
        <v>2</v>
      </c>
      <c r="F43" s="21">
        <v>855728</v>
      </c>
    </row>
    <row r="44" spans="1:6" s="5" customFormat="1" ht="15.75" x14ac:dyDescent="0.25">
      <c r="A44" s="9">
        <v>29</v>
      </c>
      <c r="B44" s="9" t="s">
        <v>39</v>
      </c>
      <c r="C44" s="9" t="s">
        <v>3</v>
      </c>
      <c r="D44" s="9" t="s">
        <v>72</v>
      </c>
      <c r="E44" s="9">
        <v>1</v>
      </c>
      <c r="F44" s="21">
        <v>586349</v>
      </c>
    </row>
    <row r="45" spans="1:6" ht="15.75" x14ac:dyDescent="0.25">
      <c r="A45" s="9">
        <v>30</v>
      </c>
      <c r="B45" s="9" t="s">
        <v>30</v>
      </c>
      <c r="C45" s="9" t="s">
        <v>0</v>
      </c>
      <c r="D45" s="9" t="s">
        <v>74</v>
      </c>
      <c r="E45" s="9">
        <v>1</v>
      </c>
      <c r="F45" s="21">
        <v>419217</v>
      </c>
    </row>
    <row r="46" spans="1:6" ht="15.75" x14ac:dyDescent="0.25">
      <c r="A46" s="9">
        <v>31</v>
      </c>
      <c r="B46" s="9" t="s">
        <v>31</v>
      </c>
      <c r="C46" s="9" t="s">
        <v>5</v>
      </c>
      <c r="D46" s="9" t="s">
        <v>74</v>
      </c>
      <c r="E46" s="9">
        <v>2</v>
      </c>
      <c r="F46" s="21">
        <v>480614</v>
      </c>
    </row>
    <row r="47" spans="1:6" ht="15.75" x14ac:dyDescent="0.25">
      <c r="A47" s="9">
        <v>32</v>
      </c>
      <c r="B47" s="9" t="s">
        <v>40</v>
      </c>
      <c r="C47" s="9" t="s">
        <v>2</v>
      </c>
      <c r="D47" s="9" t="s">
        <v>74</v>
      </c>
      <c r="E47" s="9">
        <v>1</v>
      </c>
      <c r="F47" s="21">
        <v>339292</v>
      </c>
    </row>
    <row r="48" spans="1:6" ht="15.75" x14ac:dyDescent="0.25">
      <c r="A48" s="9">
        <v>33</v>
      </c>
      <c r="B48" s="9" t="s">
        <v>96</v>
      </c>
      <c r="C48" s="9" t="s">
        <v>3</v>
      </c>
      <c r="D48" s="9" t="s">
        <v>74</v>
      </c>
      <c r="E48" s="9">
        <v>1</v>
      </c>
      <c r="F48" s="21">
        <v>1026491</v>
      </c>
    </row>
    <row r="49" spans="1:6" ht="15.75" x14ac:dyDescent="0.25">
      <c r="A49" s="9">
        <v>34</v>
      </c>
      <c r="B49" s="9" t="s">
        <v>42</v>
      </c>
      <c r="C49" s="9" t="s">
        <v>2</v>
      </c>
      <c r="D49" s="9" t="s">
        <v>74</v>
      </c>
      <c r="E49" s="9">
        <v>1</v>
      </c>
      <c r="F49" s="21">
        <v>1593930</v>
      </c>
    </row>
    <row r="50" spans="1:6" ht="15.75" x14ac:dyDescent="0.25">
      <c r="A50" s="9">
        <v>35</v>
      </c>
      <c r="B50" s="9" t="s">
        <v>43</v>
      </c>
      <c r="C50" s="9" t="s">
        <v>3</v>
      </c>
      <c r="D50" s="9" t="s">
        <v>74</v>
      </c>
      <c r="E50" s="9">
        <v>1</v>
      </c>
      <c r="F50" s="21">
        <v>589050</v>
      </c>
    </row>
    <row r="51" spans="1:6" ht="15.75" x14ac:dyDescent="0.25">
      <c r="A51" s="9">
        <v>36</v>
      </c>
      <c r="B51" s="9" t="s">
        <v>43</v>
      </c>
      <c r="C51" s="9" t="s">
        <v>44</v>
      </c>
      <c r="D51" s="9" t="s">
        <v>74</v>
      </c>
      <c r="E51" s="9">
        <v>1</v>
      </c>
      <c r="F51" s="21">
        <v>674187</v>
      </c>
    </row>
    <row r="52" spans="1:6" ht="15.75" x14ac:dyDescent="0.25">
      <c r="A52" s="9">
        <v>37</v>
      </c>
      <c r="B52" s="9" t="s">
        <v>47</v>
      </c>
      <c r="C52" s="9" t="s">
        <v>3</v>
      </c>
      <c r="D52" s="9" t="s">
        <v>74</v>
      </c>
      <c r="E52" s="9">
        <v>1</v>
      </c>
      <c r="F52" s="21">
        <v>970172</v>
      </c>
    </row>
    <row r="53" spans="1:6" ht="15.75" x14ac:dyDescent="0.25">
      <c r="A53" s="9">
        <v>38</v>
      </c>
      <c r="B53" s="9" t="s">
        <v>46</v>
      </c>
      <c r="C53" s="9" t="s">
        <v>45</v>
      </c>
      <c r="D53" s="9" t="s">
        <v>74</v>
      </c>
      <c r="E53" s="9">
        <v>1</v>
      </c>
      <c r="F53" s="21">
        <v>512220</v>
      </c>
    </row>
    <row r="54" spans="1:6" ht="15.75" x14ac:dyDescent="0.25">
      <c r="A54" s="12">
        <v>39</v>
      </c>
      <c r="B54" s="12" t="s">
        <v>56</v>
      </c>
      <c r="C54" s="12" t="s">
        <v>49</v>
      </c>
      <c r="D54" s="12" t="s">
        <v>73</v>
      </c>
      <c r="E54" s="12">
        <v>1</v>
      </c>
      <c r="F54" s="22">
        <v>60805</v>
      </c>
    </row>
    <row r="55" spans="1:6" ht="15.75" x14ac:dyDescent="0.25">
      <c r="A55" s="12">
        <v>40</v>
      </c>
      <c r="B55" s="12" t="s">
        <v>58</v>
      </c>
      <c r="C55" s="12" t="s">
        <v>49</v>
      </c>
      <c r="D55" s="12" t="s">
        <v>73</v>
      </c>
      <c r="E55" s="12">
        <v>1</v>
      </c>
      <c r="F55" s="22">
        <v>79807</v>
      </c>
    </row>
    <row r="56" spans="1:6" ht="15.75" x14ac:dyDescent="0.25">
      <c r="A56" s="12">
        <v>41</v>
      </c>
      <c r="B56" s="12" t="s">
        <v>59</v>
      </c>
      <c r="C56" s="12" t="s">
        <v>49</v>
      </c>
      <c r="D56" s="12" t="s">
        <v>73</v>
      </c>
      <c r="E56" s="12">
        <v>1</v>
      </c>
      <c r="F56" s="22">
        <v>221585</v>
      </c>
    </row>
    <row r="57" spans="1:6" ht="15.75" x14ac:dyDescent="0.25">
      <c r="A57" s="12">
        <v>42</v>
      </c>
      <c r="B57" s="12" t="s">
        <v>60</v>
      </c>
      <c r="C57" s="12" t="s">
        <v>49</v>
      </c>
      <c r="D57" s="12" t="s">
        <v>73</v>
      </c>
      <c r="E57" s="12">
        <v>1</v>
      </c>
      <c r="F57" s="22">
        <v>137213</v>
      </c>
    </row>
    <row r="58" spans="1:6" ht="15.75" x14ac:dyDescent="0.25">
      <c r="A58" s="12">
        <v>43</v>
      </c>
      <c r="B58" s="12" t="s">
        <v>80</v>
      </c>
      <c r="C58" s="12" t="s">
        <v>50</v>
      </c>
      <c r="D58" s="12" t="s">
        <v>73</v>
      </c>
      <c r="E58" s="12">
        <v>1</v>
      </c>
      <c r="F58" s="22">
        <v>265685</v>
      </c>
    </row>
    <row r="59" spans="1:6" ht="15.75" x14ac:dyDescent="0.25">
      <c r="A59" s="12">
        <v>44</v>
      </c>
      <c r="B59" s="12" t="s">
        <v>61</v>
      </c>
      <c r="C59" s="12" t="s">
        <v>49</v>
      </c>
      <c r="D59" s="12" t="s">
        <v>73</v>
      </c>
      <c r="E59" s="12">
        <v>1</v>
      </c>
      <c r="F59" s="22">
        <v>250673</v>
      </c>
    </row>
    <row r="60" spans="1:6" ht="15.75" x14ac:dyDescent="0.25">
      <c r="A60" s="12">
        <v>45</v>
      </c>
      <c r="B60" s="12" t="s">
        <v>62</v>
      </c>
      <c r="C60" s="12" t="s">
        <v>49</v>
      </c>
      <c r="D60" s="12" t="s">
        <v>73</v>
      </c>
      <c r="E60" s="12">
        <v>1</v>
      </c>
      <c r="F60" s="22">
        <v>249736</v>
      </c>
    </row>
    <row r="61" spans="1:6" ht="15.75" x14ac:dyDescent="0.25">
      <c r="A61" s="12">
        <v>46</v>
      </c>
      <c r="B61" s="12" t="s">
        <v>63</v>
      </c>
      <c r="C61" s="12" t="s">
        <v>51</v>
      </c>
      <c r="D61" s="12" t="s">
        <v>73</v>
      </c>
      <c r="E61" s="12">
        <v>1</v>
      </c>
      <c r="F61" s="22">
        <v>288458</v>
      </c>
    </row>
    <row r="62" spans="1:6" ht="15.75" x14ac:dyDescent="0.25">
      <c r="A62" s="12">
        <v>47</v>
      </c>
      <c r="B62" s="12" t="s">
        <v>63</v>
      </c>
      <c r="C62" s="12" t="s">
        <v>49</v>
      </c>
      <c r="D62" s="12" t="s">
        <v>73</v>
      </c>
      <c r="E62" s="12">
        <v>1</v>
      </c>
      <c r="F62" s="22">
        <v>288458</v>
      </c>
    </row>
    <row r="63" spans="1:6" ht="15.75" x14ac:dyDescent="0.25">
      <c r="A63" s="12">
        <v>48</v>
      </c>
      <c r="B63" s="12" t="s">
        <v>64</v>
      </c>
      <c r="C63" s="12" t="s">
        <v>52</v>
      </c>
      <c r="D63" s="12" t="s">
        <v>73</v>
      </c>
      <c r="E63" s="12">
        <v>1</v>
      </c>
      <c r="F63" s="22">
        <v>366703</v>
      </c>
    </row>
    <row r="64" spans="1:6" ht="15.75" x14ac:dyDescent="0.25">
      <c r="A64" s="12">
        <v>49</v>
      </c>
      <c r="B64" s="12" t="s">
        <v>64</v>
      </c>
      <c r="C64" s="12" t="s">
        <v>53</v>
      </c>
      <c r="D64" s="12" t="s">
        <v>73</v>
      </c>
      <c r="E64" s="12">
        <v>2</v>
      </c>
      <c r="F64" s="22">
        <v>366703</v>
      </c>
    </row>
    <row r="65" spans="1:6" ht="15.75" x14ac:dyDescent="0.25">
      <c r="A65" s="12">
        <v>50</v>
      </c>
      <c r="B65" s="12" t="s">
        <v>65</v>
      </c>
      <c r="C65" s="12" t="s">
        <v>49</v>
      </c>
      <c r="D65" s="12" t="s">
        <v>73</v>
      </c>
      <c r="E65" s="12">
        <v>1</v>
      </c>
      <c r="F65" s="22">
        <v>248313</v>
      </c>
    </row>
    <row r="66" spans="1:6" ht="15.75" x14ac:dyDescent="0.25">
      <c r="A66" s="12">
        <v>51</v>
      </c>
      <c r="B66" s="12" t="s">
        <v>66</v>
      </c>
      <c r="C66" s="12" t="s">
        <v>54</v>
      </c>
      <c r="D66" s="12" t="s">
        <v>73</v>
      </c>
      <c r="E66" s="12">
        <v>1</v>
      </c>
      <c r="F66" s="22">
        <v>360211</v>
      </c>
    </row>
    <row r="67" spans="1:6" ht="15.75" x14ac:dyDescent="0.25">
      <c r="A67" s="12">
        <v>52</v>
      </c>
      <c r="B67" s="12" t="s">
        <v>67</v>
      </c>
      <c r="C67" s="12" t="s">
        <v>49</v>
      </c>
      <c r="D67" s="12" t="s">
        <v>73</v>
      </c>
      <c r="E67" s="12">
        <v>1</v>
      </c>
      <c r="F67" s="22">
        <v>138360</v>
      </c>
    </row>
    <row r="68" spans="1:6" ht="15.75" x14ac:dyDescent="0.25">
      <c r="A68" s="12">
        <v>53</v>
      </c>
      <c r="B68" s="12" t="s">
        <v>68</v>
      </c>
      <c r="C68" s="12" t="s">
        <v>49</v>
      </c>
      <c r="D68" s="12" t="s">
        <v>73</v>
      </c>
      <c r="E68" s="12">
        <v>1</v>
      </c>
      <c r="F68" s="22">
        <v>96837</v>
      </c>
    </row>
    <row r="69" spans="1:6" ht="16.5" thickBot="1" x14ac:dyDescent="0.3">
      <c r="A69" s="12">
        <v>54</v>
      </c>
      <c r="B69" s="12" t="s">
        <v>69</v>
      </c>
      <c r="C69" s="12" t="s">
        <v>55</v>
      </c>
      <c r="D69" s="12" t="s">
        <v>73</v>
      </c>
      <c r="E69" s="12">
        <v>1</v>
      </c>
      <c r="F69" s="22">
        <v>214990</v>
      </c>
    </row>
    <row r="70" spans="1:6" ht="16.5" thickBot="1" x14ac:dyDescent="0.3">
      <c r="A70" s="13" t="s">
        <v>20</v>
      </c>
      <c r="B70" s="14"/>
      <c r="C70" s="15"/>
      <c r="D70" s="15"/>
      <c r="E70" s="14">
        <f>SUM(E16:E69)</f>
        <v>65</v>
      </c>
      <c r="F70" s="24">
        <f>SUM(F16:F69)-F21-F25-F26-F27-F31-F33-F37-F40-F62-F64</f>
        <v>21011479</v>
      </c>
    </row>
    <row r="72" spans="1:6" x14ac:dyDescent="0.2">
      <c r="A72" s="29" t="s">
        <v>92</v>
      </c>
    </row>
  </sheetData>
  <autoFilter ref="A15:E70"/>
  <mergeCells count="1">
    <mergeCell ref="A11:E11"/>
  </mergeCells>
  <hyperlinks>
    <hyperlink ref="F7" r:id="rId1"/>
  </hyperlinks>
  <pageMargins left="0.25" right="0.25" top="0.75" bottom="0.75" header="0.3" footer="0.3"/>
  <pageSetup paperSize="9" scale="55" fitToHeight="0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46"/>
  <sheetViews>
    <sheetView zoomScale="80" zoomScaleNormal="80" workbookViewId="0">
      <pane ySplit="14" topLeftCell="A15" activePane="bottomLeft" state="frozen"/>
      <selection pane="bottomLeft" activeCell="F27" sqref="F27"/>
    </sheetView>
  </sheetViews>
  <sheetFormatPr defaultColWidth="11" defaultRowHeight="12.75" x14ac:dyDescent="0.2"/>
  <cols>
    <col min="1" max="1" width="28.5" style="1" customWidth="1"/>
    <col min="2" max="2" width="28.5" style="7" customWidth="1"/>
    <col min="3" max="4" width="24.375" style="1" customWidth="1"/>
    <col min="5" max="5" width="24.375" style="2" customWidth="1"/>
    <col min="6" max="6" width="27" style="19" customWidth="1"/>
    <col min="7" max="16384" width="11" style="1"/>
  </cols>
  <sheetData>
    <row r="5" spans="1:6" ht="18.75" x14ac:dyDescent="0.3">
      <c r="F5" s="37" t="s">
        <v>99</v>
      </c>
    </row>
    <row r="6" spans="1:6" ht="18.75" x14ac:dyDescent="0.3">
      <c r="F6" s="37" t="s">
        <v>100</v>
      </c>
    </row>
    <row r="7" spans="1:6" ht="18.75" x14ac:dyDescent="0.3">
      <c r="F7" s="38" t="s">
        <v>101</v>
      </c>
    </row>
    <row r="8" spans="1:6" ht="18.75" x14ac:dyDescent="0.3">
      <c r="F8" s="37" t="s">
        <v>102</v>
      </c>
    </row>
    <row r="10" spans="1:6" ht="15.75" x14ac:dyDescent="0.25">
      <c r="A10" s="30" t="s">
        <v>89</v>
      </c>
      <c r="B10" s="30"/>
      <c r="C10" s="30"/>
      <c r="D10" s="30"/>
      <c r="E10" s="30"/>
    </row>
    <row r="11" spans="1:6" ht="15.75" x14ac:dyDescent="0.25">
      <c r="A11" s="11" t="s">
        <v>77</v>
      </c>
      <c r="B11" s="26" t="s">
        <v>83</v>
      </c>
      <c r="C11" s="11"/>
      <c r="D11" s="11"/>
      <c r="E11" s="25" t="s">
        <v>85</v>
      </c>
      <c r="F11" s="27">
        <f>F44</f>
        <v>19993253</v>
      </c>
    </row>
    <row r="12" spans="1:6" ht="18.75" x14ac:dyDescent="0.3">
      <c r="A12" s="11"/>
      <c r="B12" s="26"/>
      <c r="C12" s="11"/>
      <c r="D12" s="11"/>
      <c r="E12" s="18" t="s">
        <v>97</v>
      </c>
      <c r="F12" s="28">
        <v>1642560</v>
      </c>
    </row>
    <row r="13" spans="1:6" ht="15.75" x14ac:dyDescent="0.25">
      <c r="A13" s="11"/>
      <c r="B13" s="11"/>
      <c r="C13" s="11"/>
      <c r="D13" s="11"/>
      <c r="E13" s="11"/>
    </row>
    <row r="14" spans="1:6" s="3" customFormat="1" ht="15.75" x14ac:dyDescent="0.25">
      <c r="A14" s="8" t="s">
        <v>93</v>
      </c>
      <c r="B14" s="8" t="s">
        <v>18</v>
      </c>
      <c r="C14" s="8" t="s">
        <v>17</v>
      </c>
      <c r="D14" s="8" t="s">
        <v>71</v>
      </c>
      <c r="E14" s="8" t="s">
        <v>19</v>
      </c>
      <c r="F14" s="20" t="s">
        <v>79</v>
      </c>
    </row>
    <row r="15" spans="1:6" s="5" customFormat="1" ht="15.75" x14ac:dyDescent="0.25">
      <c r="A15" s="9">
        <v>1</v>
      </c>
      <c r="B15" s="9" t="s">
        <v>21</v>
      </c>
      <c r="C15" s="9" t="s">
        <v>0</v>
      </c>
      <c r="D15" s="9" t="s">
        <v>72</v>
      </c>
      <c r="E15" s="9">
        <v>1</v>
      </c>
      <c r="F15" s="21">
        <v>652391</v>
      </c>
    </row>
    <row r="16" spans="1:6" s="4" customFormat="1" ht="15.75" x14ac:dyDescent="0.25">
      <c r="A16" s="9">
        <v>2</v>
      </c>
      <c r="B16" s="9" t="s">
        <v>23</v>
      </c>
      <c r="C16" s="9" t="s">
        <v>1</v>
      </c>
      <c r="D16" s="9" t="s">
        <v>72</v>
      </c>
      <c r="E16" s="9">
        <v>1</v>
      </c>
      <c r="F16" s="21">
        <v>545149</v>
      </c>
    </row>
    <row r="17" spans="1:6" s="5" customFormat="1" ht="15.75" x14ac:dyDescent="0.25">
      <c r="A17" s="9">
        <v>3</v>
      </c>
      <c r="B17" s="9" t="s">
        <v>22</v>
      </c>
      <c r="C17" s="9" t="s">
        <v>3</v>
      </c>
      <c r="D17" s="9" t="s">
        <v>72</v>
      </c>
      <c r="E17" s="9">
        <v>1</v>
      </c>
      <c r="F17" s="21">
        <v>818931</v>
      </c>
    </row>
    <row r="18" spans="1:6" s="5" customFormat="1" ht="15.75" x14ac:dyDescent="0.25">
      <c r="A18" s="9">
        <v>4</v>
      </c>
      <c r="B18" s="9" t="s">
        <v>24</v>
      </c>
      <c r="C18" s="9" t="s">
        <v>5</v>
      </c>
      <c r="D18" s="9" t="s">
        <v>72</v>
      </c>
      <c r="E18" s="9">
        <v>1</v>
      </c>
      <c r="F18" s="21">
        <v>1279910</v>
      </c>
    </row>
    <row r="19" spans="1:6" s="5" customFormat="1" ht="15.75" x14ac:dyDescent="0.25">
      <c r="A19" s="9">
        <v>5</v>
      </c>
      <c r="B19" s="9" t="s">
        <v>25</v>
      </c>
      <c r="C19" s="9" t="s">
        <v>2</v>
      </c>
      <c r="D19" s="9" t="s">
        <v>72</v>
      </c>
      <c r="E19" s="9">
        <v>1</v>
      </c>
      <c r="F19" s="21">
        <v>465616</v>
      </c>
    </row>
    <row r="20" spans="1:6" s="5" customFormat="1" ht="15.75" x14ac:dyDescent="0.25">
      <c r="A20" s="9">
        <v>6</v>
      </c>
      <c r="B20" s="9" t="s">
        <v>26</v>
      </c>
      <c r="C20" s="9" t="s">
        <v>2</v>
      </c>
      <c r="D20" s="9" t="s">
        <v>72</v>
      </c>
      <c r="E20" s="9">
        <v>1</v>
      </c>
      <c r="F20" s="21">
        <v>860445</v>
      </c>
    </row>
    <row r="21" spans="1:6" s="5" customFormat="1" ht="15.75" x14ac:dyDescent="0.25">
      <c r="A21" s="9">
        <v>7</v>
      </c>
      <c r="B21" s="9" t="s">
        <v>27</v>
      </c>
      <c r="C21" s="9" t="s">
        <v>2</v>
      </c>
      <c r="D21" s="9" t="s">
        <v>72</v>
      </c>
      <c r="E21" s="9">
        <v>1</v>
      </c>
      <c r="F21" s="21">
        <v>643071</v>
      </c>
    </row>
    <row r="22" spans="1:6" s="6" customFormat="1" ht="15.75" x14ac:dyDescent="0.25">
      <c r="A22" s="9">
        <v>8</v>
      </c>
      <c r="B22" s="9" t="s">
        <v>27</v>
      </c>
      <c r="C22" s="9" t="s">
        <v>7</v>
      </c>
      <c r="D22" s="9" t="s">
        <v>72</v>
      </c>
      <c r="E22" s="9">
        <v>1</v>
      </c>
      <c r="F22" s="21">
        <v>643071</v>
      </c>
    </row>
    <row r="23" spans="1:6" s="5" customFormat="1" ht="15.75" x14ac:dyDescent="0.25">
      <c r="A23" s="9">
        <v>9</v>
      </c>
      <c r="B23" s="9" t="s">
        <v>28</v>
      </c>
      <c r="C23" s="9" t="s">
        <v>2</v>
      </c>
      <c r="D23" s="9" t="s">
        <v>72</v>
      </c>
      <c r="E23" s="9">
        <v>1</v>
      </c>
      <c r="F23" s="21">
        <v>728962</v>
      </c>
    </row>
    <row r="24" spans="1:6" s="5" customFormat="1" ht="15.75" x14ac:dyDescent="0.25">
      <c r="A24" s="9">
        <v>10</v>
      </c>
      <c r="B24" s="9" t="s">
        <v>29</v>
      </c>
      <c r="C24" s="9" t="s">
        <v>1</v>
      </c>
      <c r="D24" s="9" t="s">
        <v>72</v>
      </c>
      <c r="E24" s="9">
        <v>1</v>
      </c>
      <c r="F24" s="21">
        <v>524826</v>
      </c>
    </row>
    <row r="25" spans="1:6" s="5" customFormat="1" ht="15.75" x14ac:dyDescent="0.25">
      <c r="A25" s="9">
        <v>11</v>
      </c>
      <c r="B25" s="9" t="s">
        <v>30</v>
      </c>
      <c r="C25" s="9" t="s">
        <v>3</v>
      </c>
      <c r="D25" s="9" t="s">
        <v>72</v>
      </c>
      <c r="E25" s="9">
        <v>1</v>
      </c>
      <c r="F25" s="21">
        <v>452727</v>
      </c>
    </row>
    <row r="26" spans="1:6" s="5" customFormat="1" ht="15.75" x14ac:dyDescent="0.25">
      <c r="A26" s="9">
        <v>12</v>
      </c>
      <c r="B26" s="9" t="s">
        <v>31</v>
      </c>
      <c r="C26" s="9" t="s">
        <v>9</v>
      </c>
      <c r="D26" s="9" t="s">
        <v>72</v>
      </c>
      <c r="E26" s="9">
        <v>1</v>
      </c>
      <c r="F26" s="21">
        <v>480614</v>
      </c>
    </row>
    <row r="27" spans="1:6" s="5" customFormat="1" ht="15.75" x14ac:dyDescent="0.25">
      <c r="A27" s="9">
        <v>13</v>
      </c>
      <c r="B27" s="9" t="s">
        <v>33</v>
      </c>
      <c r="C27" s="9" t="s">
        <v>3</v>
      </c>
      <c r="D27" s="9" t="s">
        <v>72</v>
      </c>
      <c r="E27" s="9">
        <v>1</v>
      </c>
      <c r="F27" s="21">
        <v>243028</v>
      </c>
    </row>
    <row r="28" spans="1:6" s="5" customFormat="1" ht="15.75" x14ac:dyDescent="0.25">
      <c r="A28" s="9">
        <v>14</v>
      </c>
      <c r="B28" s="9" t="s">
        <v>34</v>
      </c>
      <c r="C28" s="9" t="s">
        <v>0</v>
      </c>
      <c r="D28" s="9" t="s">
        <v>72</v>
      </c>
      <c r="E28" s="9">
        <v>1</v>
      </c>
      <c r="F28" s="21">
        <v>1182149</v>
      </c>
    </row>
    <row r="29" spans="1:6" s="5" customFormat="1" ht="15.75" x14ac:dyDescent="0.25">
      <c r="A29" s="9">
        <v>15</v>
      </c>
      <c r="B29" s="9" t="s">
        <v>34</v>
      </c>
      <c r="C29" s="9" t="s">
        <v>16</v>
      </c>
      <c r="D29" s="9" t="s">
        <v>72</v>
      </c>
      <c r="E29" s="9">
        <v>1</v>
      </c>
      <c r="F29" s="21">
        <v>960945</v>
      </c>
    </row>
    <row r="30" spans="1:6" s="5" customFormat="1" ht="15.75" x14ac:dyDescent="0.25">
      <c r="A30" s="9">
        <v>16</v>
      </c>
      <c r="B30" s="9" t="s">
        <v>35</v>
      </c>
      <c r="C30" s="9" t="s">
        <v>13</v>
      </c>
      <c r="D30" s="9" t="s">
        <v>72</v>
      </c>
      <c r="E30" s="9">
        <v>1</v>
      </c>
      <c r="F30" s="21">
        <v>438117</v>
      </c>
    </row>
    <row r="31" spans="1:6" s="5" customFormat="1" ht="15.75" x14ac:dyDescent="0.25">
      <c r="A31" s="9">
        <v>17</v>
      </c>
      <c r="B31" s="9" t="s">
        <v>36</v>
      </c>
      <c r="C31" s="9" t="s">
        <v>4</v>
      </c>
      <c r="D31" s="9" t="s">
        <v>72</v>
      </c>
      <c r="E31" s="9">
        <v>1</v>
      </c>
      <c r="F31" s="21">
        <v>338817</v>
      </c>
    </row>
    <row r="32" spans="1:6" s="5" customFormat="1" ht="15.75" x14ac:dyDescent="0.25">
      <c r="A32" s="9">
        <v>18</v>
      </c>
      <c r="B32" s="9" t="s">
        <v>37</v>
      </c>
      <c r="C32" s="9" t="s">
        <v>13</v>
      </c>
      <c r="D32" s="9" t="s">
        <v>72</v>
      </c>
      <c r="E32" s="9">
        <v>1</v>
      </c>
      <c r="F32" s="21">
        <v>647278</v>
      </c>
    </row>
    <row r="33" spans="1:6" s="5" customFormat="1" ht="15.75" x14ac:dyDescent="0.25">
      <c r="A33" s="9">
        <v>19</v>
      </c>
      <c r="B33" s="9" t="s">
        <v>38</v>
      </c>
      <c r="C33" s="9" t="s">
        <v>6</v>
      </c>
      <c r="D33" s="9" t="s">
        <v>72</v>
      </c>
      <c r="E33" s="9">
        <v>1</v>
      </c>
      <c r="F33" s="21">
        <v>855728</v>
      </c>
    </row>
    <row r="34" spans="1:6" s="5" customFormat="1" ht="15.75" x14ac:dyDescent="0.25">
      <c r="A34" s="9">
        <v>20</v>
      </c>
      <c r="B34" s="9" t="s">
        <v>39</v>
      </c>
      <c r="C34" s="9" t="s">
        <v>3</v>
      </c>
      <c r="D34" s="9" t="s">
        <v>72</v>
      </c>
      <c r="E34" s="9">
        <v>1</v>
      </c>
      <c r="F34" s="21">
        <v>586349</v>
      </c>
    </row>
    <row r="35" spans="1:6" ht="15.75" x14ac:dyDescent="0.25">
      <c r="A35" s="9">
        <v>21</v>
      </c>
      <c r="B35" s="9" t="s">
        <v>40</v>
      </c>
      <c r="C35" s="9" t="s">
        <v>2</v>
      </c>
      <c r="D35" s="9" t="s">
        <v>74</v>
      </c>
      <c r="E35" s="9">
        <v>1</v>
      </c>
      <c r="F35" s="21">
        <v>339292</v>
      </c>
    </row>
    <row r="36" spans="1:6" ht="15.75" x14ac:dyDescent="0.25">
      <c r="A36" s="9">
        <v>22</v>
      </c>
      <c r="B36" s="9" t="s">
        <v>41</v>
      </c>
      <c r="C36" s="9" t="s">
        <v>0</v>
      </c>
      <c r="D36" s="9" t="s">
        <v>74</v>
      </c>
      <c r="E36" s="9">
        <v>1</v>
      </c>
      <c r="F36" s="21">
        <v>889213</v>
      </c>
    </row>
    <row r="37" spans="1:6" ht="15.75" x14ac:dyDescent="0.25">
      <c r="A37" s="9">
        <v>23</v>
      </c>
      <c r="B37" s="9" t="s">
        <v>96</v>
      </c>
      <c r="C37" s="9" t="s">
        <v>0</v>
      </c>
      <c r="D37" s="9" t="s">
        <v>74</v>
      </c>
      <c r="E37" s="9">
        <v>1</v>
      </c>
      <c r="F37" s="21">
        <v>709781</v>
      </c>
    </row>
    <row r="38" spans="1:6" ht="15.75" x14ac:dyDescent="0.25">
      <c r="A38" s="9">
        <v>24</v>
      </c>
      <c r="B38" s="9" t="s">
        <v>96</v>
      </c>
      <c r="C38" s="9" t="s">
        <v>3</v>
      </c>
      <c r="D38" s="9" t="s">
        <v>74</v>
      </c>
      <c r="E38" s="9">
        <v>1</v>
      </c>
      <c r="F38" s="21">
        <v>1026491</v>
      </c>
    </row>
    <row r="39" spans="1:6" ht="15.75" x14ac:dyDescent="0.25">
      <c r="A39" s="9">
        <v>25</v>
      </c>
      <c r="B39" s="9" t="s">
        <v>42</v>
      </c>
      <c r="C39" s="9" t="s">
        <v>2</v>
      </c>
      <c r="D39" s="9" t="s">
        <v>74</v>
      </c>
      <c r="E39" s="9">
        <v>1</v>
      </c>
      <c r="F39" s="21">
        <v>1593930</v>
      </c>
    </row>
    <row r="40" spans="1:6" ht="15.75" x14ac:dyDescent="0.25">
      <c r="A40" s="9">
        <v>26</v>
      </c>
      <c r="B40" s="9" t="s">
        <v>43</v>
      </c>
      <c r="C40" s="9" t="s">
        <v>3</v>
      </c>
      <c r="D40" s="9" t="s">
        <v>74</v>
      </c>
      <c r="E40" s="9">
        <v>1</v>
      </c>
      <c r="F40" s="21">
        <v>589050</v>
      </c>
    </row>
    <row r="41" spans="1:6" ht="15.75" x14ac:dyDescent="0.25">
      <c r="A41" s="9">
        <v>27</v>
      </c>
      <c r="B41" s="9" t="s">
        <v>43</v>
      </c>
      <c r="C41" s="9" t="s">
        <v>44</v>
      </c>
      <c r="D41" s="9" t="s">
        <v>74</v>
      </c>
      <c r="E41" s="9">
        <v>1</v>
      </c>
      <c r="F41" s="21">
        <v>674187</v>
      </c>
    </row>
    <row r="42" spans="1:6" ht="15.75" x14ac:dyDescent="0.25">
      <c r="A42" s="9">
        <v>28</v>
      </c>
      <c r="B42" s="9" t="s">
        <v>47</v>
      </c>
      <c r="C42" s="9" t="s">
        <v>3</v>
      </c>
      <c r="D42" s="9" t="s">
        <v>74</v>
      </c>
      <c r="E42" s="9">
        <v>1</v>
      </c>
      <c r="F42" s="21">
        <v>970172</v>
      </c>
    </row>
    <row r="43" spans="1:6" ht="16.5" thickBot="1" x14ac:dyDescent="0.3">
      <c r="A43" s="9">
        <v>29</v>
      </c>
      <c r="B43" s="9" t="s">
        <v>46</v>
      </c>
      <c r="C43" s="9" t="s">
        <v>10</v>
      </c>
      <c r="D43" s="9" t="s">
        <v>74</v>
      </c>
      <c r="E43" s="9">
        <v>1</v>
      </c>
      <c r="F43" s="21">
        <v>496084</v>
      </c>
    </row>
    <row r="44" spans="1:6" ht="16.5" thickBot="1" x14ac:dyDescent="0.3">
      <c r="A44" s="13" t="s">
        <v>20</v>
      </c>
      <c r="B44" s="14"/>
      <c r="C44" s="15"/>
      <c r="D44" s="15"/>
      <c r="E44" s="16">
        <f>SUM(E15:E43)</f>
        <v>29</v>
      </c>
      <c r="F44" s="24">
        <f>SUM(F15:F43)-F22</f>
        <v>19993253</v>
      </c>
    </row>
    <row r="46" spans="1:6" x14ac:dyDescent="0.2">
      <c r="A46" s="29" t="s">
        <v>94</v>
      </c>
    </row>
  </sheetData>
  <autoFilter ref="A14:E44"/>
  <mergeCells count="1">
    <mergeCell ref="A10:E10"/>
  </mergeCells>
  <hyperlinks>
    <hyperlink ref="F7" r:id="rId1"/>
  </hyperlinks>
  <pageMargins left="0.25" right="0.25" top="0.75" bottom="0.75" header="0.3" footer="0.3"/>
  <pageSetup paperSize="9" scale="55" fitToHeight="0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6"/>
  <sheetViews>
    <sheetView zoomScale="80" zoomScaleNormal="80" workbookViewId="0">
      <pane ySplit="13" topLeftCell="A14" activePane="bottomLeft" state="frozen"/>
      <selection pane="bottomLeft" activeCell="F37" sqref="F37"/>
    </sheetView>
  </sheetViews>
  <sheetFormatPr defaultColWidth="11" defaultRowHeight="12.75" x14ac:dyDescent="0.2"/>
  <cols>
    <col min="1" max="1" width="28.5" style="1" customWidth="1"/>
    <col min="2" max="2" width="28.5" style="7" customWidth="1"/>
    <col min="3" max="4" width="24.375" style="1" customWidth="1"/>
    <col min="5" max="5" width="24.375" style="2" customWidth="1"/>
    <col min="6" max="6" width="27" style="19" customWidth="1"/>
    <col min="7" max="16384" width="11" style="1"/>
  </cols>
  <sheetData>
    <row r="4" spans="1:6" ht="18.75" x14ac:dyDescent="0.3">
      <c r="F4" s="37" t="s">
        <v>99</v>
      </c>
    </row>
    <row r="5" spans="1:6" ht="18.75" x14ac:dyDescent="0.3">
      <c r="F5" s="37" t="s">
        <v>100</v>
      </c>
    </row>
    <row r="6" spans="1:6" ht="18.75" x14ac:dyDescent="0.3">
      <c r="F6" s="38" t="s">
        <v>101</v>
      </c>
    </row>
    <row r="7" spans="1:6" ht="18.75" x14ac:dyDescent="0.3">
      <c r="F7" s="37" t="s">
        <v>102</v>
      </c>
    </row>
    <row r="9" spans="1:6" ht="15.75" x14ac:dyDescent="0.25">
      <c r="A9" s="30" t="s">
        <v>90</v>
      </c>
      <c r="B9" s="30"/>
      <c r="C9" s="30"/>
      <c r="D9" s="30"/>
      <c r="E9" s="30"/>
    </row>
    <row r="10" spans="1:6" ht="15.75" x14ac:dyDescent="0.25">
      <c r="A10" s="11"/>
      <c r="B10" s="26"/>
      <c r="C10" s="11"/>
      <c r="D10" s="11"/>
      <c r="E10" s="25" t="s">
        <v>85</v>
      </c>
      <c r="F10" s="27">
        <f>F34</f>
        <v>4125151</v>
      </c>
    </row>
    <row r="11" spans="1:6" ht="18.75" x14ac:dyDescent="0.3">
      <c r="A11" s="11" t="s">
        <v>73</v>
      </c>
      <c r="B11" s="26" t="s">
        <v>84</v>
      </c>
      <c r="C11" s="11"/>
      <c r="D11" s="11"/>
      <c r="E11" s="18" t="s">
        <v>97</v>
      </c>
      <c r="F11" s="28">
        <v>1132800</v>
      </c>
    </row>
    <row r="12" spans="1:6" ht="15.75" x14ac:dyDescent="0.25">
      <c r="A12" s="11"/>
      <c r="B12" s="11"/>
      <c r="C12" s="11"/>
      <c r="D12" s="11"/>
      <c r="E12" s="11"/>
    </row>
    <row r="13" spans="1:6" s="3" customFormat="1" ht="15.75" x14ac:dyDescent="0.25">
      <c r="A13" s="8" t="s">
        <v>93</v>
      </c>
      <c r="B13" s="8" t="s">
        <v>18</v>
      </c>
      <c r="C13" s="8" t="s">
        <v>17</v>
      </c>
      <c r="D13" s="8" t="s">
        <v>71</v>
      </c>
      <c r="E13" s="8" t="s">
        <v>19</v>
      </c>
      <c r="F13" s="20" t="s">
        <v>79</v>
      </c>
    </row>
    <row r="14" spans="1:6" ht="15.75" x14ac:dyDescent="0.25">
      <c r="A14" s="12">
        <v>1</v>
      </c>
      <c r="B14" s="12" t="s">
        <v>48</v>
      </c>
      <c r="C14" s="12" t="s">
        <v>55</v>
      </c>
      <c r="D14" s="12" t="s">
        <v>73</v>
      </c>
      <c r="E14" s="12">
        <v>1</v>
      </c>
      <c r="F14" s="22">
        <v>301821</v>
      </c>
    </row>
    <row r="15" spans="1:6" ht="15.75" x14ac:dyDescent="0.25">
      <c r="A15" s="12">
        <v>2</v>
      </c>
      <c r="B15" s="12" t="s">
        <v>56</v>
      </c>
      <c r="C15" s="12" t="s">
        <v>49</v>
      </c>
      <c r="D15" s="12" t="s">
        <v>73</v>
      </c>
      <c r="E15" s="12">
        <v>1</v>
      </c>
      <c r="F15" s="22">
        <v>60805</v>
      </c>
    </row>
    <row r="16" spans="1:6" ht="15.75" x14ac:dyDescent="0.25">
      <c r="A16" s="12">
        <v>3</v>
      </c>
      <c r="B16" s="12" t="s">
        <v>57</v>
      </c>
      <c r="C16" s="12" t="s">
        <v>49</v>
      </c>
      <c r="D16" s="12" t="s">
        <v>73</v>
      </c>
      <c r="E16" s="12">
        <v>1</v>
      </c>
      <c r="F16" s="22">
        <v>157343</v>
      </c>
    </row>
    <row r="17" spans="1:6" ht="15.75" x14ac:dyDescent="0.25">
      <c r="A17" s="12">
        <v>4</v>
      </c>
      <c r="B17" s="12" t="s">
        <v>27</v>
      </c>
      <c r="C17" s="12" t="s">
        <v>49</v>
      </c>
      <c r="D17" s="12" t="s">
        <v>73</v>
      </c>
      <c r="E17" s="12">
        <v>1</v>
      </c>
      <c r="F17" s="22">
        <v>176715</v>
      </c>
    </row>
    <row r="18" spans="1:6" ht="15.75" x14ac:dyDescent="0.25">
      <c r="A18" s="12">
        <v>5</v>
      </c>
      <c r="B18" s="12" t="s">
        <v>58</v>
      </c>
      <c r="C18" s="12" t="s">
        <v>49</v>
      </c>
      <c r="D18" s="12" t="s">
        <v>73</v>
      </c>
      <c r="E18" s="12">
        <v>1</v>
      </c>
      <c r="F18" s="22">
        <v>79807</v>
      </c>
    </row>
    <row r="19" spans="1:6" ht="15.75" x14ac:dyDescent="0.25">
      <c r="A19" s="12">
        <v>6</v>
      </c>
      <c r="B19" s="12" t="s">
        <v>59</v>
      </c>
      <c r="C19" s="12" t="s">
        <v>49</v>
      </c>
      <c r="D19" s="12" t="s">
        <v>73</v>
      </c>
      <c r="E19" s="12">
        <v>1</v>
      </c>
      <c r="F19" s="22">
        <v>221585</v>
      </c>
    </row>
    <row r="20" spans="1:6" ht="15.75" x14ac:dyDescent="0.25">
      <c r="A20" s="12">
        <v>7</v>
      </c>
      <c r="B20" s="12" t="s">
        <v>60</v>
      </c>
      <c r="C20" s="12" t="s">
        <v>49</v>
      </c>
      <c r="D20" s="12" t="s">
        <v>73</v>
      </c>
      <c r="E20" s="12">
        <v>1</v>
      </c>
      <c r="F20" s="22">
        <v>137213</v>
      </c>
    </row>
    <row r="21" spans="1:6" ht="15.75" x14ac:dyDescent="0.25">
      <c r="A21" s="12">
        <v>8</v>
      </c>
      <c r="B21" s="12" t="s">
        <v>80</v>
      </c>
      <c r="C21" s="12" t="s">
        <v>50</v>
      </c>
      <c r="D21" s="12" t="s">
        <v>73</v>
      </c>
      <c r="E21" s="12">
        <v>1</v>
      </c>
      <c r="F21" s="22">
        <v>265685</v>
      </c>
    </row>
    <row r="22" spans="1:6" ht="15.75" x14ac:dyDescent="0.25">
      <c r="A22" s="12">
        <v>9</v>
      </c>
      <c r="B22" s="12" t="s">
        <v>61</v>
      </c>
      <c r="C22" s="12" t="s">
        <v>49</v>
      </c>
      <c r="D22" s="12" t="s">
        <v>73</v>
      </c>
      <c r="E22" s="12">
        <v>1</v>
      </c>
      <c r="F22" s="22">
        <v>250673</v>
      </c>
    </row>
    <row r="23" spans="1:6" ht="15.75" x14ac:dyDescent="0.25">
      <c r="A23" s="12">
        <v>10</v>
      </c>
      <c r="B23" s="12" t="s">
        <v>62</v>
      </c>
      <c r="C23" s="12" t="s">
        <v>49</v>
      </c>
      <c r="D23" s="12" t="s">
        <v>73</v>
      </c>
      <c r="E23" s="12">
        <v>1</v>
      </c>
      <c r="F23" s="22">
        <v>249736</v>
      </c>
    </row>
    <row r="24" spans="1:6" ht="15.75" x14ac:dyDescent="0.25">
      <c r="A24" s="12">
        <v>11</v>
      </c>
      <c r="B24" s="12" t="s">
        <v>63</v>
      </c>
      <c r="C24" s="12" t="s">
        <v>51</v>
      </c>
      <c r="D24" s="12" t="s">
        <v>73</v>
      </c>
      <c r="E24" s="12">
        <v>1</v>
      </c>
      <c r="F24" s="22">
        <v>288458</v>
      </c>
    </row>
    <row r="25" spans="1:6" ht="15.75" x14ac:dyDescent="0.25">
      <c r="A25" s="12">
        <v>12</v>
      </c>
      <c r="B25" s="12" t="s">
        <v>63</v>
      </c>
      <c r="C25" s="12" t="s">
        <v>49</v>
      </c>
      <c r="D25" s="12" t="s">
        <v>73</v>
      </c>
      <c r="E25" s="12">
        <v>1</v>
      </c>
      <c r="F25" s="22">
        <v>288458</v>
      </c>
    </row>
    <row r="26" spans="1:6" ht="15.75" x14ac:dyDescent="0.25">
      <c r="A26" s="12">
        <v>13</v>
      </c>
      <c r="B26" s="12" t="s">
        <v>64</v>
      </c>
      <c r="C26" s="12" t="s">
        <v>52</v>
      </c>
      <c r="D26" s="12" t="s">
        <v>73</v>
      </c>
      <c r="E26" s="12">
        <v>1</v>
      </c>
      <c r="F26" s="22">
        <v>366703</v>
      </c>
    </row>
    <row r="27" spans="1:6" ht="15.75" x14ac:dyDescent="0.25">
      <c r="A27" s="12">
        <v>14</v>
      </c>
      <c r="B27" s="12" t="s">
        <v>65</v>
      </c>
      <c r="C27" s="12" t="s">
        <v>49</v>
      </c>
      <c r="D27" s="12" t="s">
        <v>73</v>
      </c>
      <c r="E27" s="12">
        <v>1</v>
      </c>
      <c r="F27" s="22">
        <v>248313</v>
      </c>
    </row>
    <row r="28" spans="1:6" ht="15.75" x14ac:dyDescent="0.25">
      <c r="A28" s="12">
        <v>15</v>
      </c>
      <c r="B28" s="12" t="s">
        <v>81</v>
      </c>
      <c r="C28" s="12" t="s">
        <v>49</v>
      </c>
      <c r="D28" s="12" t="s">
        <v>73</v>
      </c>
      <c r="E28" s="12">
        <v>1</v>
      </c>
      <c r="F28" s="22">
        <v>332734</v>
      </c>
    </row>
    <row r="29" spans="1:6" ht="15.75" x14ac:dyDescent="0.25">
      <c r="A29" s="12">
        <v>16</v>
      </c>
      <c r="B29" s="12" t="s">
        <v>66</v>
      </c>
      <c r="C29" s="12" t="s">
        <v>54</v>
      </c>
      <c r="D29" s="12" t="s">
        <v>73</v>
      </c>
      <c r="E29" s="12">
        <v>1</v>
      </c>
      <c r="F29" s="22">
        <v>360211</v>
      </c>
    </row>
    <row r="30" spans="1:6" ht="15.75" x14ac:dyDescent="0.25">
      <c r="A30" s="12">
        <v>17</v>
      </c>
      <c r="B30" s="12" t="s">
        <v>67</v>
      </c>
      <c r="C30" s="12" t="s">
        <v>49</v>
      </c>
      <c r="D30" s="12" t="s">
        <v>73</v>
      </c>
      <c r="E30" s="12">
        <v>1</v>
      </c>
      <c r="F30" s="22">
        <v>138360</v>
      </c>
    </row>
    <row r="31" spans="1:6" ht="15.75" x14ac:dyDescent="0.25">
      <c r="A31" s="12">
        <v>18</v>
      </c>
      <c r="B31" s="12" t="s">
        <v>68</v>
      </c>
      <c r="C31" s="12" t="s">
        <v>49</v>
      </c>
      <c r="D31" s="12" t="s">
        <v>73</v>
      </c>
      <c r="E31" s="12">
        <v>1</v>
      </c>
      <c r="F31" s="22">
        <v>96837</v>
      </c>
    </row>
    <row r="32" spans="1:6" ht="15.75" x14ac:dyDescent="0.25">
      <c r="A32" s="12">
        <v>19</v>
      </c>
      <c r="B32" s="12" t="s">
        <v>69</v>
      </c>
      <c r="C32" s="12" t="s">
        <v>55</v>
      </c>
      <c r="D32" s="12" t="s">
        <v>73</v>
      </c>
      <c r="E32" s="12">
        <v>1</v>
      </c>
      <c r="F32" s="22">
        <v>214990</v>
      </c>
    </row>
    <row r="33" spans="1:6" ht="16.5" thickBot="1" x14ac:dyDescent="0.3">
      <c r="A33" s="12">
        <v>20</v>
      </c>
      <c r="B33" s="17" t="s">
        <v>70</v>
      </c>
      <c r="C33" s="17" t="s">
        <v>54</v>
      </c>
      <c r="D33" s="17" t="s">
        <v>73</v>
      </c>
      <c r="E33" s="17">
        <v>1</v>
      </c>
      <c r="F33" s="23">
        <v>177162</v>
      </c>
    </row>
    <row r="34" spans="1:6" ht="16.5" thickBot="1" x14ac:dyDescent="0.3">
      <c r="A34" s="13" t="s">
        <v>20</v>
      </c>
      <c r="B34" s="14"/>
      <c r="C34" s="15"/>
      <c r="D34" s="15"/>
      <c r="E34" s="16">
        <f>SUM(E14:E33)</f>
        <v>20</v>
      </c>
      <c r="F34" s="24">
        <f>SUM(F14:F33)-F25</f>
        <v>4125151</v>
      </c>
    </row>
    <row r="36" spans="1:6" x14ac:dyDescent="0.2">
      <c r="A36" s="29" t="s">
        <v>94</v>
      </c>
    </row>
  </sheetData>
  <autoFilter ref="A13:E34"/>
  <mergeCells count="1">
    <mergeCell ref="A9:E9"/>
  </mergeCells>
  <hyperlinks>
    <hyperlink ref="F6" r:id="rId1"/>
  </hyperlinks>
  <pageMargins left="0.25" right="0.25" top="0.75" bottom="0.75" header="0.3" footer="0.3"/>
  <pageSetup paperSize="9" scale="58" fitToHeight="0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0" zoomScaleNormal="80" workbookViewId="0">
      <pane ySplit="11" topLeftCell="A12" activePane="bottomLeft" state="frozen"/>
      <selection pane="bottomLeft" activeCell="I8" sqref="I8"/>
    </sheetView>
  </sheetViews>
  <sheetFormatPr defaultColWidth="11" defaultRowHeight="12.75" x14ac:dyDescent="0.2"/>
  <cols>
    <col min="1" max="1" width="28.5" style="1" customWidth="1"/>
    <col min="2" max="2" width="28.5" style="7" customWidth="1"/>
    <col min="3" max="4" width="24.375" style="1" customWidth="1"/>
    <col min="5" max="5" width="24.375" style="2" customWidth="1"/>
    <col min="6" max="6" width="27" style="19" customWidth="1"/>
    <col min="7" max="16384" width="11" style="1"/>
  </cols>
  <sheetData>
    <row r="1" spans="1:6" x14ac:dyDescent="0.2">
      <c r="F1" s="36"/>
    </row>
    <row r="2" spans="1:6" ht="18.75" x14ac:dyDescent="0.3">
      <c r="F2" s="37"/>
    </row>
    <row r="3" spans="1:6" ht="18.75" x14ac:dyDescent="0.3">
      <c r="F3" s="37" t="s">
        <v>99</v>
      </c>
    </row>
    <row r="4" spans="1:6" ht="18.75" x14ac:dyDescent="0.3">
      <c r="F4" s="37" t="s">
        <v>100</v>
      </c>
    </row>
    <row r="5" spans="1:6" ht="18.75" x14ac:dyDescent="0.3">
      <c r="F5" s="38" t="s">
        <v>101</v>
      </c>
    </row>
    <row r="6" spans="1:6" ht="18.75" x14ac:dyDescent="0.3">
      <c r="F6" s="37" t="s">
        <v>102</v>
      </c>
    </row>
    <row r="7" spans="1:6" ht="18.75" x14ac:dyDescent="0.3">
      <c r="A7" s="30" t="s">
        <v>91</v>
      </c>
      <c r="B7" s="30"/>
      <c r="C7" s="30"/>
      <c r="D7" s="30"/>
      <c r="E7" s="30"/>
      <c r="F7" s="31"/>
    </row>
    <row r="8" spans="1:6" ht="15.75" x14ac:dyDescent="0.25">
      <c r="A8" s="11" t="s">
        <v>77</v>
      </c>
      <c r="B8" s="11" t="s">
        <v>86</v>
      </c>
      <c r="C8" s="11"/>
      <c r="D8" s="11"/>
      <c r="E8" s="25" t="s">
        <v>85</v>
      </c>
      <c r="F8" s="27">
        <f>F50</f>
        <v>18032103</v>
      </c>
    </row>
    <row r="9" spans="1:6" ht="18.75" x14ac:dyDescent="0.3">
      <c r="A9" s="11"/>
      <c r="B9" s="11"/>
      <c r="C9" s="11"/>
      <c r="D9" s="11"/>
      <c r="E9" s="18" t="s">
        <v>97</v>
      </c>
      <c r="F9" s="28">
        <v>2378880</v>
      </c>
    </row>
    <row r="10" spans="1:6" ht="15.75" x14ac:dyDescent="0.25">
      <c r="A10" s="11"/>
      <c r="B10" s="11"/>
      <c r="C10" s="11"/>
      <c r="D10" s="11"/>
      <c r="E10" s="11"/>
    </row>
    <row r="11" spans="1:6" s="3" customFormat="1" ht="15.75" x14ac:dyDescent="0.25">
      <c r="A11" s="8" t="s">
        <v>93</v>
      </c>
      <c r="B11" s="8" t="s">
        <v>18</v>
      </c>
      <c r="C11" s="8" t="s">
        <v>17</v>
      </c>
      <c r="D11" s="8" t="s">
        <v>71</v>
      </c>
      <c r="E11" s="8" t="s">
        <v>78</v>
      </c>
      <c r="F11" s="20" t="s">
        <v>79</v>
      </c>
    </row>
    <row r="12" spans="1:6" s="4" customFormat="1" ht="15.75" x14ac:dyDescent="0.25">
      <c r="A12" s="9">
        <v>1</v>
      </c>
      <c r="B12" s="9" t="s">
        <v>21</v>
      </c>
      <c r="C12" s="9" t="s">
        <v>1</v>
      </c>
      <c r="D12" s="9" t="s">
        <v>72</v>
      </c>
      <c r="E12" s="9">
        <v>2</v>
      </c>
      <c r="F12" s="21">
        <v>184510</v>
      </c>
    </row>
    <row r="13" spans="1:6" s="5" customFormat="1" ht="15.75" x14ac:dyDescent="0.25">
      <c r="A13" s="9">
        <v>2</v>
      </c>
      <c r="B13" s="9" t="s">
        <v>21</v>
      </c>
      <c r="C13" s="9" t="s">
        <v>0</v>
      </c>
      <c r="D13" s="9" t="s">
        <v>72</v>
      </c>
      <c r="E13" s="9">
        <v>1</v>
      </c>
      <c r="F13" s="21">
        <v>652391</v>
      </c>
    </row>
    <row r="14" spans="1:6" s="4" customFormat="1" ht="15.75" x14ac:dyDescent="0.25">
      <c r="A14" s="9">
        <v>3</v>
      </c>
      <c r="B14" s="9" t="s">
        <v>23</v>
      </c>
      <c r="C14" s="9" t="s">
        <v>1</v>
      </c>
      <c r="D14" s="9" t="s">
        <v>72</v>
      </c>
      <c r="E14" s="9">
        <v>1</v>
      </c>
      <c r="F14" s="21">
        <v>545149</v>
      </c>
    </row>
    <row r="15" spans="1:6" s="4" customFormat="1" ht="15.75" x14ac:dyDescent="0.25">
      <c r="A15" s="9">
        <v>4</v>
      </c>
      <c r="B15" s="9" t="s">
        <v>23</v>
      </c>
      <c r="C15" s="9" t="s">
        <v>0</v>
      </c>
      <c r="D15" s="9" t="s">
        <v>72</v>
      </c>
      <c r="E15" s="9">
        <v>2</v>
      </c>
      <c r="F15" s="21">
        <v>350932</v>
      </c>
    </row>
    <row r="16" spans="1:6" s="5" customFormat="1" ht="15.75" x14ac:dyDescent="0.25">
      <c r="A16" s="9">
        <v>5</v>
      </c>
      <c r="B16" s="9" t="s">
        <v>24</v>
      </c>
      <c r="C16" s="9" t="s">
        <v>3</v>
      </c>
      <c r="D16" s="9" t="s">
        <v>72</v>
      </c>
      <c r="E16" s="9">
        <v>1</v>
      </c>
      <c r="F16" s="21">
        <v>332346</v>
      </c>
    </row>
    <row r="17" spans="1:6" s="5" customFormat="1" ht="15.75" x14ac:dyDescent="0.25">
      <c r="A17" s="9">
        <v>6</v>
      </c>
      <c r="B17" s="9" t="s">
        <v>24</v>
      </c>
      <c r="C17" s="9" t="s">
        <v>10</v>
      </c>
      <c r="D17" s="9" t="s">
        <v>72</v>
      </c>
      <c r="E17" s="9">
        <v>1</v>
      </c>
      <c r="F17" s="21">
        <v>332346</v>
      </c>
    </row>
    <row r="18" spans="1:6" s="5" customFormat="1" ht="15.75" x14ac:dyDescent="0.25">
      <c r="A18" s="9">
        <v>7</v>
      </c>
      <c r="B18" s="9" t="s">
        <v>24</v>
      </c>
      <c r="C18" s="9" t="s">
        <v>0</v>
      </c>
      <c r="D18" s="9" t="s">
        <v>72</v>
      </c>
      <c r="E18" s="9">
        <v>2</v>
      </c>
      <c r="F18" s="21">
        <v>1279910</v>
      </c>
    </row>
    <row r="19" spans="1:6" s="5" customFormat="1" ht="15.75" x14ac:dyDescent="0.25">
      <c r="A19" s="9">
        <v>8</v>
      </c>
      <c r="B19" s="9" t="s">
        <v>26</v>
      </c>
      <c r="C19" s="9" t="s">
        <v>2</v>
      </c>
      <c r="D19" s="9" t="s">
        <v>72</v>
      </c>
      <c r="E19" s="9">
        <v>1</v>
      </c>
      <c r="F19" s="21">
        <v>860445</v>
      </c>
    </row>
    <row r="20" spans="1:6" s="5" customFormat="1" ht="15.75" x14ac:dyDescent="0.25">
      <c r="A20" s="9">
        <v>9</v>
      </c>
      <c r="B20" s="9" t="s">
        <v>27</v>
      </c>
      <c r="C20" s="9" t="s">
        <v>2</v>
      </c>
      <c r="D20" s="9" t="s">
        <v>72</v>
      </c>
      <c r="E20" s="9">
        <v>1</v>
      </c>
      <c r="F20" s="21">
        <v>643071</v>
      </c>
    </row>
    <row r="21" spans="1:6" s="5" customFormat="1" ht="15.75" x14ac:dyDescent="0.25">
      <c r="A21" s="9">
        <v>10</v>
      </c>
      <c r="B21" s="9" t="s">
        <v>27</v>
      </c>
      <c r="C21" s="9" t="s">
        <v>6</v>
      </c>
      <c r="D21" s="9" t="s">
        <v>72</v>
      </c>
      <c r="E21" s="9">
        <v>1</v>
      </c>
      <c r="F21" s="21">
        <v>643071</v>
      </c>
    </row>
    <row r="22" spans="1:6" s="6" customFormat="1" ht="15.75" x14ac:dyDescent="0.25">
      <c r="A22" s="9">
        <v>11</v>
      </c>
      <c r="B22" s="9" t="s">
        <v>27</v>
      </c>
      <c r="C22" s="9" t="s">
        <v>7</v>
      </c>
      <c r="D22" s="9" t="s">
        <v>72</v>
      </c>
      <c r="E22" s="9">
        <v>1</v>
      </c>
      <c r="F22" s="21">
        <v>643071</v>
      </c>
    </row>
    <row r="23" spans="1:6" s="5" customFormat="1" ht="15.75" x14ac:dyDescent="0.25">
      <c r="A23" s="9">
        <v>12</v>
      </c>
      <c r="B23" s="9" t="s">
        <v>27</v>
      </c>
      <c r="C23" s="9" t="s">
        <v>8</v>
      </c>
      <c r="D23" s="9" t="s">
        <v>72</v>
      </c>
      <c r="E23" s="9">
        <v>1</v>
      </c>
      <c r="F23" s="21">
        <v>643071</v>
      </c>
    </row>
    <row r="24" spans="1:6" s="5" customFormat="1" ht="15.75" x14ac:dyDescent="0.25">
      <c r="A24" s="9">
        <v>13</v>
      </c>
      <c r="B24" s="9" t="s">
        <v>28</v>
      </c>
      <c r="C24" s="9" t="s">
        <v>2</v>
      </c>
      <c r="D24" s="9" t="s">
        <v>72</v>
      </c>
      <c r="E24" s="9">
        <v>1</v>
      </c>
      <c r="F24" s="21">
        <v>728962</v>
      </c>
    </row>
    <row r="25" spans="1:6" s="5" customFormat="1" ht="15.75" x14ac:dyDescent="0.25">
      <c r="A25" s="9">
        <v>14</v>
      </c>
      <c r="B25" s="9" t="s">
        <v>29</v>
      </c>
      <c r="C25" s="9" t="s">
        <v>1</v>
      </c>
      <c r="D25" s="9" t="s">
        <v>72</v>
      </c>
      <c r="E25" s="9">
        <v>1</v>
      </c>
      <c r="F25" s="21">
        <v>524826</v>
      </c>
    </row>
    <row r="26" spans="1:6" s="5" customFormat="1" ht="15.75" x14ac:dyDescent="0.25">
      <c r="A26" s="9">
        <v>15</v>
      </c>
      <c r="B26" s="9" t="s">
        <v>29</v>
      </c>
      <c r="C26" s="9" t="s">
        <v>0</v>
      </c>
      <c r="D26" s="9" t="s">
        <v>72</v>
      </c>
      <c r="E26" s="9">
        <v>1</v>
      </c>
      <c r="F26" s="21">
        <v>403416</v>
      </c>
    </row>
    <row r="27" spans="1:6" s="5" customFormat="1" ht="15.75" x14ac:dyDescent="0.25">
      <c r="A27" s="9">
        <v>16</v>
      </c>
      <c r="B27" s="9" t="s">
        <v>29</v>
      </c>
      <c r="C27" s="9" t="s">
        <v>5</v>
      </c>
      <c r="D27" s="9" t="s">
        <v>72</v>
      </c>
      <c r="E27" s="9">
        <v>1</v>
      </c>
      <c r="F27" s="21">
        <v>403416</v>
      </c>
    </row>
    <row r="28" spans="1:6" s="5" customFormat="1" ht="15.75" x14ac:dyDescent="0.25">
      <c r="A28" s="9">
        <v>17</v>
      </c>
      <c r="B28" s="9" t="s">
        <v>31</v>
      </c>
      <c r="C28" s="9" t="s">
        <v>0</v>
      </c>
      <c r="D28" s="9" t="s">
        <v>72</v>
      </c>
      <c r="E28" s="9">
        <v>2</v>
      </c>
      <c r="F28" s="21">
        <v>480614</v>
      </c>
    </row>
    <row r="29" spans="1:6" s="5" customFormat="1" ht="15.75" x14ac:dyDescent="0.25">
      <c r="A29" s="9">
        <v>18</v>
      </c>
      <c r="B29" s="9" t="s">
        <v>31</v>
      </c>
      <c r="C29" s="9" t="s">
        <v>9</v>
      </c>
      <c r="D29" s="9" t="s">
        <v>72</v>
      </c>
      <c r="E29" s="9">
        <v>1</v>
      </c>
      <c r="F29" s="21">
        <v>480614</v>
      </c>
    </row>
    <row r="30" spans="1:6" s="5" customFormat="1" ht="15.75" x14ac:dyDescent="0.25">
      <c r="A30" s="9">
        <v>19</v>
      </c>
      <c r="B30" s="9" t="s">
        <v>32</v>
      </c>
      <c r="C30" s="9" t="s">
        <v>3</v>
      </c>
      <c r="D30" s="9" t="s">
        <v>72</v>
      </c>
      <c r="E30" s="9">
        <v>1</v>
      </c>
      <c r="F30" s="21">
        <v>178247</v>
      </c>
    </row>
    <row r="31" spans="1:6" s="5" customFormat="1" ht="15.75" x14ac:dyDescent="0.25">
      <c r="A31" s="9">
        <v>20</v>
      </c>
      <c r="B31" s="9" t="s">
        <v>33</v>
      </c>
      <c r="C31" s="9" t="s">
        <v>3</v>
      </c>
      <c r="D31" s="9" t="s">
        <v>72</v>
      </c>
      <c r="E31" s="9">
        <v>1</v>
      </c>
      <c r="F31" s="21">
        <v>243028</v>
      </c>
    </row>
    <row r="32" spans="1:6" s="5" customFormat="1" ht="15.75" x14ac:dyDescent="0.25">
      <c r="A32" s="9">
        <v>21</v>
      </c>
      <c r="B32" s="9" t="s">
        <v>34</v>
      </c>
      <c r="C32" s="9" t="s">
        <v>15</v>
      </c>
      <c r="D32" s="9" t="s">
        <v>72</v>
      </c>
      <c r="E32" s="9">
        <v>2</v>
      </c>
      <c r="F32" s="21">
        <v>960945</v>
      </c>
    </row>
    <row r="33" spans="1:6" s="5" customFormat="1" ht="15.75" x14ac:dyDescent="0.25">
      <c r="A33" s="9">
        <v>22</v>
      </c>
      <c r="B33" s="9" t="s">
        <v>34</v>
      </c>
      <c r="C33" s="9" t="s">
        <v>16</v>
      </c>
      <c r="D33" s="9" t="s">
        <v>72</v>
      </c>
      <c r="E33" s="9">
        <v>1</v>
      </c>
      <c r="F33" s="21">
        <v>960945</v>
      </c>
    </row>
    <row r="34" spans="1:6" s="5" customFormat="1" ht="15.75" x14ac:dyDescent="0.25">
      <c r="A34" s="9">
        <v>23</v>
      </c>
      <c r="B34" s="9" t="s">
        <v>35</v>
      </c>
      <c r="C34" s="9" t="s">
        <v>13</v>
      </c>
      <c r="D34" s="9" t="s">
        <v>72</v>
      </c>
      <c r="E34" s="9">
        <v>1</v>
      </c>
      <c r="F34" s="21">
        <v>438117</v>
      </c>
    </row>
    <row r="35" spans="1:6" s="5" customFormat="1" ht="15.75" x14ac:dyDescent="0.25">
      <c r="A35" s="9">
        <v>24</v>
      </c>
      <c r="B35" s="9" t="s">
        <v>36</v>
      </c>
      <c r="C35" s="9" t="s">
        <v>11</v>
      </c>
      <c r="D35" s="9" t="s">
        <v>72</v>
      </c>
      <c r="E35" s="9">
        <v>2</v>
      </c>
      <c r="F35" s="21">
        <v>338817</v>
      </c>
    </row>
    <row r="36" spans="1:6" s="5" customFormat="1" ht="15.75" x14ac:dyDescent="0.25">
      <c r="A36" s="9">
        <v>25</v>
      </c>
      <c r="B36" s="9" t="s">
        <v>36</v>
      </c>
      <c r="C36" s="9" t="s">
        <v>12</v>
      </c>
      <c r="D36" s="9" t="s">
        <v>72</v>
      </c>
      <c r="E36" s="9">
        <v>2</v>
      </c>
      <c r="F36" s="21">
        <v>338817</v>
      </c>
    </row>
    <row r="37" spans="1:6" s="5" customFormat="1" ht="15.75" x14ac:dyDescent="0.25">
      <c r="A37" s="9">
        <v>26</v>
      </c>
      <c r="B37" s="9" t="s">
        <v>37</v>
      </c>
      <c r="C37" s="9" t="s">
        <v>13</v>
      </c>
      <c r="D37" s="9" t="s">
        <v>72</v>
      </c>
      <c r="E37" s="9">
        <v>1</v>
      </c>
      <c r="F37" s="21">
        <v>647278</v>
      </c>
    </row>
    <row r="38" spans="1:6" s="5" customFormat="1" ht="15.75" x14ac:dyDescent="0.25">
      <c r="A38" s="9">
        <v>27</v>
      </c>
      <c r="B38" s="9" t="s">
        <v>37</v>
      </c>
      <c r="C38" s="9" t="s">
        <v>14</v>
      </c>
      <c r="D38" s="9" t="s">
        <v>72</v>
      </c>
      <c r="E38" s="9">
        <v>2</v>
      </c>
      <c r="F38" s="21">
        <v>191849</v>
      </c>
    </row>
    <row r="39" spans="1:6" s="5" customFormat="1" ht="15.75" x14ac:dyDescent="0.25">
      <c r="A39" s="9">
        <v>28</v>
      </c>
      <c r="B39" s="9" t="s">
        <v>38</v>
      </c>
      <c r="C39" s="9" t="s">
        <v>2</v>
      </c>
      <c r="D39" s="9" t="s">
        <v>72</v>
      </c>
      <c r="E39" s="9">
        <v>2</v>
      </c>
      <c r="F39" s="21">
        <v>855728</v>
      </c>
    </row>
    <row r="40" spans="1:6" s="5" customFormat="1" ht="15.75" x14ac:dyDescent="0.25">
      <c r="A40" s="9">
        <v>29</v>
      </c>
      <c r="B40" s="9" t="s">
        <v>39</v>
      </c>
      <c r="C40" s="9" t="s">
        <v>3</v>
      </c>
      <c r="D40" s="9" t="s">
        <v>72</v>
      </c>
      <c r="E40" s="9">
        <v>1</v>
      </c>
      <c r="F40" s="21">
        <v>586349</v>
      </c>
    </row>
    <row r="41" spans="1:6" ht="15.75" x14ac:dyDescent="0.25">
      <c r="A41" s="9">
        <v>30</v>
      </c>
      <c r="B41" s="9" t="s">
        <v>30</v>
      </c>
      <c r="C41" s="9" t="s">
        <v>0</v>
      </c>
      <c r="D41" s="9" t="s">
        <v>74</v>
      </c>
      <c r="E41" s="9">
        <v>1</v>
      </c>
      <c r="F41" s="21">
        <v>419217</v>
      </c>
    </row>
    <row r="42" spans="1:6" ht="15.75" x14ac:dyDescent="0.25">
      <c r="A42" s="9">
        <v>31</v>
      </c>
      <c r="B42" s="9" t="s">
        <v>31</v>
      </c>
      <c r="C42" s="9" t="s">
        <v>5</v>
      </c>
      <c r="D42" s="9" t="s">
        <v>74</v>
      </c>
      <c r="E42" s="9">
        <v>2</v>
      </c>
      <c r="F42" s="21">
        <v>480614</v>
      </c>
    </row>
    <row r="43" spans="1:6" ht="15.75" x14ac:dyDescent="0.25">
      <c r="A43" s="9">
        <v>32</v>
      </c>
      <c r="B43" s="9" t="s">
        <v>40</v>
      </c>
      <c r="C43" s="9" t="s">
        <v>2</v>
      </c>
      <c r="D43" s="9" t="s">
        <v>74</v>
      </c>
      <c r="E43" s="9">
        <v>1</v>
      </c>
      <c r="F43" s="21">
        <v>339292</v>
      </c>
    </row>
    <row r="44" spans="1:6" ht="15.75" x14ac:dyDescent="0.25">
      <c r="A44" s="9">
        <v>33</v>
      </c>
      <c r="B44" s="9" t="s">
        <v>96</v>
      </c>
      <c r="C44" s="9" t="s">
        <v>3</v>
      </c>
      <c r="D44" s="9" t="s">
        <v>74</v>
      </c>
      <c r="E44" s="9">
        <v>1</v>
      </c>
      <c r="F44" s="21">
        <v>1026491</v>
      </c>
    </row>
    <row r="45" spans="1:6" ht="15.75" x14ac:dyDescent="0.25">
      <c r="A45" s="9">
        <v>34</v>
      </c>
      <c r="B45" s="9" t="s">
        <v>42</v>
      </c>
      <c r="C45" s="9" t="s">
        <v>2</v>
      </c>
      <c r="D45" s="9" t="s">
        <v>74</v>
      </c>
      <c r="E45" s="9">
        <v>1</v>
      </c>
      <c r="F45" s="21">
        <v>1593930</v>
      </c>
    </row>
    <row r="46" spans="1:6" ht="15.75" x14ac:dyDescent="0.25">
      <c r="A46" s="9">
        <v>35</v>
      </c>
      <c r="B46" s="9" t="s">
        <v>43</v>
      </c>
      <c r="C46" s="9" t="s">
        <v>3</v>
      </c>
      <c r="D46" s="9" t="s">
        <v>74</v>
      </c>
      <c r="E46" s="9">
        <v>1</v>
      </c>
      <c r="F46" s="21">
        <v>589050</v>
      </c>
    </row>
    <row r="47" spans="1:6" ht="15.75" x14ac:dyDescent="0.25">
      <c r="A47" s="9">
        <v>36</v>
      </c>
      <c r="B47" s="9" t="s">
        <v>43</v>
      </c>
      <c r="C47" s="9" t="s">
        <v>44</v>
      </c>
      <c r="D47" s="9" t="s">
        <v>74</v>
      </c>
      <c r="E47" s="9">
        <v>1</v>
      </c>
      <c r="F47" s="21">
        <v>674187</v>
      </c>
    </row>
    <row r="48" spans="1:6" ht="15.75" x14ac:dyDescent="0.25">
      <c r="A48" s="9">
        <v>37</v>
      </c>
      <c r="B48" s="9" t="s">
        <v>47</v>
      </c>
      <c r="C48" s="9" t="s">
        <v>3</v>
      </c>
      <c r="D48" s="9" t="s">
        <v>74</v>
      </c>
      <c r="E48" s="9">
        <v>1</v>
      </c>
      <c r="F48" s="21">
        <v>970172</v>
      </c>
    </row>
    <row r="49" spans="1:6" ht="16.5" thickBot="1" x14ac:dyDescent="0.3">
      <c r="A49" s="9">
        <v>38</v>
      </c>
      <c r="B49" s="9" t="s">
        <v>46</v>
      </c>
      <c r="C49" s="9" t="s">
        <v>45</v>
      </c>
      <c r="D49" s="9" t="s">
        <v>74</v>
      </c>
      <c r="E49" s="9">
        <v>1</v>
      </c>
      <c r="F49" s="21">
        <v>512220</v>
      </c>
    </row>
    <row r="50" spans="1:6" ht="16.5" thickBot="1" x14ac:dyDescent="0.3">
      <c r="A50" s="13" t="s">
        <v>20</v>
      </c>
      <c r="B50" s="14"/>
      <c r="C50" s="15"/>
      <c r="D50" s="15"/>
      <c r="E50" s="14">
        <f>SUM(E12:E49)</f>
        <v>48</v>
      </c>
      <c r="F50" s="24">
        <f>SUM(F12:F49)-F17-F21-F22-F23-F27-F29-F33-F36</f>
        <v>18032103</v>
      </c>
    </row>
    <row r="52" spans="1:6" x14ac:dyDescent="0.2">
      <c r="A52" s="29" t="s">
        <v>92</v>
      </c>
    </row>
  </sheetData>
  <autoFilter ref="A11:E50"/>
  <mergeCells count="1">
    <mergeCell ref="A7:E7"/>
  </mergeCells>
  <hyperlinks>
    <hyperlink ref="F5" r:id="rId1"/>
  </hyperlinks>
  <pageMargins left="0.25" right="0.25" top="0.75" bottom="0.75" header="0.3" footer="0.3"/>
  <pageSetup paperSize="9" scale="58" fitToHeight="0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2"/>
  <sheetViews>
    <sheetView zoomScale="80" zoomScaleNormal="80" workbookViewId="0">
      <pane ySplit="13" topLeftCell="A14" activePane="bottomLeft" state="frozen"/>
      <selection pane="bottomLeft" activeCell="H23" sqref="H23"/>
    </sheetView>
  </sheetViews>
  <sheetFormatPr defaultColWidth="11" defaultRowHeight="12.75" x14ac:dyDescent="0.2"/>
  <cols>
    <col min="1" max="1" width="28.5" style="1" customWidth="1"/>
    <col min="2" max="2" width="28.5" style="7" customWidth="1"/>
    <col min="3" max="4" width="24.375" style="1" customWidth="1"/>
    <col min="5" max="5" width="24.375" style="2" customWidth="1"/>
    <col min="6" max="6" width="27" style="19" customWidth="1"/>
    <col min="7" max="16384" width="11" style="1"/>
  </cols>
  <sheetData>
    <row r="4" spans="1:6" ht="18.75" x14ac:dyDescent="0.3">
      <c r="F4" s="37" t="s">
        <v>99</v>
      </c>
    </row>
    <row r="5" spans="1:6" ht="18.75" x14ac:dyDescent="0.3">
      <c r="F5" s="37" t="s">
        <v>100</v>
      </c>
    </row>
    <row r="6" spans="1:6" ht="18.75" x14ac:dyDescent="0.3">
      <c r="F6" s="38" t="s">
        <v>101</v>
      </c>
    </row>
    <row r="7" spans="1:6" ht="18.75" x14ac:dyDescent="0.3">
      <c r="F7" s="37" t="s">
        <v>102</v>
      </c>
    </row>
    <row r="9" spans="1:6" ht="15.75" x14ac:dyDescent="0.25">
      <c r="A9" s="30" t="s">
        <v>95</v>
      </c>
      <c r="B9" s="30"/>
      <c r="C9" s="30"/>
      <c r="D9" s="30"/>
      <c r="E9" s="30"/>
    </row>
    <row r="10" spans="1:6" ht="15.75" x14ac:dyDescent="0.25">
      <c r="A10" s="11"/>
      <c r="B10" s="11"/>
      <c r="C10" s="11"/>
      <c r="D10" s="11"/>
      <c r="E10" s="25" t="s">
        <v>85</v>
      </c>
      <c r="F10" s="27">
        <f>F30</f>
        <v>2979376</v>
      </c>
    </row>
    <row r="11" spans="1:6" ht="18.75" x14ac:dyDescent="0.3">
      <c r="A11" s="11" t="s">
        <v>73</v>
      </c>
      <c r="B11" s="11" t="s">
        <v>87</v>
      </c>
      <c r="C11" s="11"/>
      <c r="D11" s="11"/>
      <c r="E11" s="18" t="s">
        <v>97</v>
      </c>
      <c r="F11" s="28">
        <v>962880</v>
      </c>
    </row>
    <row r="12" spans="1:6" ht="15.75" x14ac:dyDescent="0.25">
      <c r="A12" s="11"/>
      <c r="B12" s="11"/>
      <c r="C12" s="11"/>
      <c r="D12" s="11"/>
      <c r="E12" s="11"/>
    </row>
    <row r="13" spans="1:6" s="3" customFormat="1" ht="15.75" x14ac:dyDescent="0.25">
      <c r="A13" s="8" t="s">
        <v>93</v>
      </c>
      <c r="B13" s="8" t="s">
        <v>18</v>
      </c>
      <c r="C13" s="8" t="s">
        <v>17</v>
      </c>
      <c r="D13" s="8" t="s">
        <v>71</v>
      </c>
      <c r="E13" s="8" t="s">
        <v>78</v>
      </c>
      <c r="F13" s="20" t="s">
        <v>79</v>
      </c>
    </row>
    <row r="14" spans="1:6" ht="15.75" x14ac:dyDescent="0.25">
      <c r="A14" s="12">
        <v>1</v>
      </c>
      <c r="B14" s="12" t="s">
        <v>56</v>
      </c>
      <c r="C14" s="12" t="s">
        <v>49</v>
      </c>
      <c r="D14" s="12" t="s">
        <v>73</v>
      </c>
      <c r="E14" s="12">
        <v>1</v>
      </c>
      <c r="F14" s="22">
        <v>60805</v>
      </c>
    </row>
    <row r="15" spans="1:6" ht="15.75" x14ac:dyDescent="0.25">
      <c r="A15" s="12">
        <v>2</v>
      </c>
      <c r="B15" s="12" t="s">
        <v>58</v>
      </c>
      <c r="C15" s="12" t="s">
        <v>49</v>
      </c>
      <c r="D15" s="12" t="s">
        <v>73</v>
      </c>
      <c r="E15" s="12">
        <v>1</v>
      </c>
      <c r="F15" s="22">
        <v>79807</v>
      </c>
    </row>
    <row r="16" spans="1:6" ht="15.75" x14ac:dyDescent="0.25">
      <c r="A16" s="12">
        <v>3</v>
      </c>
      <c r="B16" s="12" t="s">
        <v>59</v>
      </c>
      <c r="C16" s="12" t="s">
        <v>49</v>
      </c>
      <c r="D16" s="12" t="s">
        <v>73</v>
      </c>
      <c r="E16" s="12">
        <v>1</v>
      </c>
      <c r="F16" s="22">
        <v>221585</v>
      </c>
    </row>
    <row r="17" spans="1:6" ht="15.75" x14ac:dyDescent="0.25">
      <c r="A17" s="12">
        <v>4</v>
      </c>
      <c r="B17" s="12" t="s">
        <v>60</v>
      </c>
      <c r="C17" s="12" t="s">
        <v>49</v>
      </c>
      <c r="D17" s="12" t="s">
        <v>73</v>
      </c>
      <c r="E17" s="12">
        <v>1</v>
      </c>
      <c r="F17" s="22">
        <v>137213</v>
      </c>
    </row>
    <row r="18" spans="1:6" ht="15.75" x14ac:dyDescent="0.25">
      <c r="A18" s="12">
        <v>5</v>
      </c>
      <c r="B18" s="12" t="s">
        <v>80</v>
      </c>
      <c r="C18" s="12" t="s">
        <v>50</v>
      </c>
      <c r="D18" s="12" t="s">
        <v>73</v>
      </c>
      <c r="E18" s="12">
        <v>1</v>
      </c>
      <c r="F18" s="22">
        <v>265685</v>
      </c>
    </row>
    <row r="19" spans="1:6" ht="15.75" x14ac:dyDescent="0.25">
      <c r="A19" s="12">
        <v>6</v>
      </c>
      <c r="B19" s="12" t="s">
        <v>61</v>
      </c>
      <c r="C19" s="12" t="s">
        <v>49</v>
      </c>
      <c r="D19" s="12" t="s">
        <v>73</v>
      </c>
      <c r="E19" s="12">
        <v>1</v>
      </c>
      <c r="F19" s="22">
        <v>250673</v>
      </c>
    </row>
    <row r="20" spans="1:6" ht="15.75" x14ac:dyDescent="0.25">
      <c r="A20" s="12">
        <v>7</v>
      </c>
      <c r="B20" s="12" t="s">
        <v>62</v>
      </c>
      <c r="C20" s="12" t="s">
        <v>49</v>
      </c>
      <c r="D20" s="12" t="s">
        <v>73</v>
      </c>
      <c r="E20" s="12">
        <v>1</v>
      </c>
      <c r="F20" s="22">
        <v>249736</v>
      </c>
    </row>
    <row r="21" spans="1:6" ht="15.75" x14ac:dyDescent="0.25">
      <c r="A21" s="12">
        <v>8</v>
      </c>
      <c r="B21" s="12" t="s">
        <v>63</v>
      </c>
      <c r="C21" s="12" t="s">
        <v>51</v>
      </c>
      <c r="D21" s="12" t="s">
        <v>73</v>
      </c>
      <c r="E21" s="12">
        <v>1</v>
      </c>
      <c r="F21" s="22">
        <v>288458</v>
      </c>
    </row>
    <row r="22" spans="1:6" ht="15.75" x14ac:dyDescent="0.25">
      <c r="A22" s="12">
        <v>9</v>
      </c>
      <c r="B22" s="12" t="s">
        <v>63</v>
      </c>
      <c r="C22" s="12" t="s">
        <v>49</v>
      </c>
      <c r="D22" s="12" t="s">
        <v>73</v>
      </c>
      <c r="E22" s="12">
        <v>1</v>
      </c>
      <c r="F22" s="22">
        <v>288458</v>
      </c>
    </row>
    <row r="23" spans="1:6" ht="15.75" x14ac:dyDescent="0.25">
      <c r="A23" s="12">
        <v>10</v>
      </c>
      <c r="B23" s="12" t="s">
        <v>64</v>
      </c>
      <c r="C23" s="12" t="s">
        <v>52</v>
      </c>
      <c r="D23" s="12" t="s">
        <v>73</v>
      </c>
      <c r="E23" s="12">
        <v>1</v>
      </c>
      <c r="F23" s="22">
        <v>366703</v>
      </c>
    </row>
    <row r="24" spans="1:6" ht="15.75" x14ac:dyDescent="0.25">
      <c r="A24" s="12">
        <v>11</v>
      </c>
      <c r="B24" s="12" t="s">
        <v>64</v>
      </c>
      <c r="C24" s="12" t="s">
        <v>53</v>
      </c>
      <c r="D24" s="12" t="s">
        <v>73</v>
      </c>
      <c r="E24" s="12">
        <v>2</v>
      </c>
      <c r="F24" s="22">
        <v>366703</v>
      </c>
    </row>
    <row r="25" spans="1:6" ht="15.75" x14ac:dyDescent="0.25">
      <c r="A25" s="12">
        <v>12</v>
      </c>
      <c r="B25" s="12" t="s">
        <v>65</v>
      </c>
      <c r="C25" s="12" t="s">
        <v>49</v>
      </c>
      <c r="D25" s="12" t="s">
        <v>73</v>
      </c>
      <c r="E25" s="12">
        <v>1</v>
      </c>
      <c r="F25" s="22">
        <v>248313</v>
      </c>
    </row>
    <row r="26" spans="1:6" ht="15.75" x14ac:dyDescent="0.25">
      <c r="A26" s="12">
        <v>13</v>
      </c>
      <c r="B26" s="12" t="s">
        <v>66</v>
      </c>
      <c r="C26" s="12" t="s">
        <v>54</v>
      </c>
      <c r="D26" s="12" t="s">
        <v>73</v>
      </c>
      <c r="E26" s="12">
        <v>1</v>
      </c>
      <c r="F26" s="22">
        <v>360211</v>
      </c>
    </row>
    <row r="27" spans="1:6" ht="15.75" x14ac:dyDescent="0.25">
      <c r="A27" s="12">
        <v>14</v>
      </c>
      <c r="B27" s="12" t="s">
        <v>67</v>
      </c>
      <c r="C27" s="12" t="s">
        <v>49</v>
      </c>
      <c r="D27" s="12" t="s">
        <v>73</v>
      </c>
      <c r="E27" s="12">
        <v>1</v>
      </c>
      <c r="F27" s="22">
        <v>138360</v>
      </c>
    </row>
    <row r="28" spans="1:6" ht="15.75" x14ac:dyDescent="0.25">
      <c r="A28" s="12">
        <v>15</v>
      </c>
      <c r="B28" s="12" t="s">
        <v>68</v>
      </c>
      <c r="C28" s="12" t="s">
        <v>49</v>
      </c>
      <c r="D28" s="12" t="s">
        <v>73</v>
      </c>
      <c r="E28" s="12">
        <v>1</v>
      </c>
      <c r="F28" s="22">
        <v>96837</v>
      </c>
    </row>
    <row r="29" spans="1:6" ht="16.5" thickBot="1" x14ac:dyDescent="0.3">
      <c r="A29" s="12">
        <v>16</v>
      </c>
      <c r="B29" s="12" t="s">
        <v>69</v>
      </c>
      <c r="C29" s="12" t="s">
        <v>55</v>
      </c>
      <c r="D29" s="12" t="s">
        <v>73</v>
      </c>
      <c r="E29" s="12">
        <v>1</v>
      </c>
      <c r="F29" s="22">
        <v>214990</v>
      </c>
    </row>
    <row r="30" spans="1:6" ht="16.5" thickBot="1" x14ac:dyDescent="0.3">
      <c r="A30" s="13" t="s">
        <v>20</v>
      </c>
      <c r="B30" s="14"/>
      <c r="C30" s="15"/>
      <c r="D30" s="15"/>
      <c r="E30" s="14">
        <f>SUM(E14:E29)</f>
        <v>17</v>
      </c>
      <c r="F30" s="24">
        <f>SUM(F14:F29)-F22-F24</f>
        <v>2979376</v>
      </c>
    </row>
    <row r="32" spans="1:6" x14ac:dyDescent="0.2">
      <c r="A32" s="29" t="s">
        <v>92</v>
      </c>
    </row>
  </sheetData>
  <autoFilter ref="A13:E30"/>
  <mergeCells count="1">
    <mergeCell ref="A9:E9"/>
  </mergeCells>
  <hyperlinks>
    <hyperlink ref="F6" r:id="rId1"/>
  </hyperlinks>
  <pageMargins left="0.25" right="0.25" top="0.75" bottom="0.75" header="0.3" footer="0.3"/>
  <pageSetup paperSize="9" scale="58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Сводный</vt:lpstr>
      <vt:lpstr>1 Метро + МЦК ЖК</vt:lpstr>
      <vt:lpstr>2 Метро + МЦК Лайтбоксы</vt:lpstr>
      <vt:lpstr>3 Метро ЖК</vt:lpstr>
      <vt:lpstr>4 МЦК ЖК</vt:lpstr>
      <vt:lpstr>5 Метро Лайтбоксы</vt:lpstr>
      <vt:lpstr>Лист1</vt:lpstr>
      <vt:lpstr>6 МЦК Лайтбоксы</vt:lpstr>
    </vt:vector>
  </TitlesOfParts>
  <Company>БРЭНД МЕДИА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Реклама на венгинговых аппаратах в метро в Москве</dc:title>
  <dc:creator>www.brand-metro.ru</dc:creator>
  <cp:lastModifiedBy>Павел</cp:lastModifiedBy>
  <cp:lastPrinted>2018-05-15T09:00:28Z</cp:lastPrinted>
  <dcterms:created xsi:type="dcterms:W3CDTF">2016-03-09T16:10:25Z</dcterms:created>
  <dcterms:modified xsi:type="dcterms:W3CDTF">2018-06-19T10:10:15Z</dcterms:modified>
</cp:coreProperties>
</file>